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P11\2 Qualitätssicherung &amp; Vertragsmanagement\QS Programme mit Ausschreibung\P1_MOPGA-GRI\"/>
    </mc:Choice>
  </mc:AlternateContent>
  <bookViews>
    <workbookView xWindow="0" yWindow="0" windowWidth="28800" windowHeight="14025"/>
  </bookViews>
  <sheets>
    <sheet name="Tabelle1" sheetId="6" r:id="rId1"/>
    <sheet name="EXP_TYPE" sheetId="3" state="hidden" r:id="rId2"/>
    <sheet name="CLASSIFICATION" sheetId="2" state="hidden" r:id="rId3"/>
    <sheet name="CLASSIFICATION_DROPDOWNS" sheetId="4" state="hidden" r:id="rId4"/>
    <sheet name="FUNDING_YEARS" sheetId="5" state="hidden" r:id="rId5"/>
  </sheets>
  <definedNames>
    <definedName name="CLASSIFICATION">CLASSIFICATION!$A$1:$B$1</definedName>
    <definedName name="_xlnm.Print_Area" localSheetId="0">Tabelle1!$A$1:$I$134</definedName>
    <definedName name="EXP_TYPE">EXP_TYPE!$A$1:$B$1</definedName>
    <definedName name="YEAR1">#REF!</definedName>
    <definedName name="YEAR2">#REF!</definedName>
    <definedName name="YEAR3">#REF!</definedName>
    <definedName name="YEAR4">#REF!</definedName>
    <definedName name="YEAR5">#REF!</definedName>
  </definedNames>
  <calcPr calcId="171027"/>
</workbook>
</file>

<file path=xl/calcChain.xml><?xml version="1.0" encoding="utf-8"?>
<calcChain xmlns="http://schemas.openxmlformats.org/spreadsheetml/2006/main">
  <c r="E128" i="6" l="1"/>
  <c r="G127" i="6"/>
  <c r="F127" i="6"/>
  <c r="G126" i="6"/>
  <c r="F126" i="6"/>
  <c r="G125" i="6"/>
  <c r="F125" i="6"/>
  <c r="G124" i="6"/>
  <c r="F124" i="6"/>
  <c r="G123" i="6"/>
  <c r="F123" i="6"/>
  <c r="G122" i="6"/>
  <c r="F122" i="6"/>
  <c r="G121" i="6"/>
  <c r="F121" i="6"/>
  <c r="G120" i="6"/>
  <c r="F120" i="6"/>
  <c r="G119" i="6"/>
  <c r="F119" i="6"/>
  <c r="G118" i="6"/>
  <c r="F118" i="6"/>
  <c r="G117" i="6"/>
  <c r="F117" i="6"/>
  <c r="G116" i="6"/>
  <c r="F116" i="6"/>
  <c r="G115" i="6"/>
  <c r="F115" i="6"/>
  <c r="G114" i="6"/>
  <c r="F114" i="6"/>
  <c r="G113" i="6"/>
  <c r="F113" i="6"/>
  <c r="G112" i="6"/>
  <c r="F112" i="6"/>
  <c r="G111" i="6"/>
  <c r="F111" i="6"/>
  <c r="G110" i="6"/>
  <c r="F110" i="6"/>
  <c r="G109" i="6"/>
  <c r="F109" i="6"/>
  <c r="G108" i="6"/>
  <c r="F108" i="6"/>
  <c r="G107" i="6"/>
  <c r="F107" i="6"/>
  <c r="G106" i="6"/>
  <c r="F106" i="6"/>
  <c r="F128" i="6" l="1"/>
  <c r="G128" i="6"/>
  <c r="F6" i="6"/>
  <c r="G6" i="6"/>
  <c r="F8" i="6"/>
  <c r="G8" i="6"/>
  <c r="F73" i="6"/>
  <c r="G73" i="6"/>
  <c r="F74" i="6"/>
  <c r="G74" i="6"/>
  <c r="G13" i="6" l="1"/>
  <c r="F13" i="6"/>
  <c r="G94" i="6"/>
  <c r="F94" i="6"/>
  <c r="G93" i="6"/>
  <c r="F93" i="6"/>
  <c r="G91" i="6"/>
  <c r="F91" i="6"/>
  <c r="G90" i="6"/>
  <c r="F90" i="6"/>
  <c r="G88" i="6"/>
  <c r="F88" i="6"/>
  <c r="G87" i="6"/>
  <c r="F87" i="6"/>
  <c r="G84" i="6"/>
  <c r="F84" i="6"/>
  <c r="G83" i="6"/>
  <c r="F83" i="6"/>
  <c r="G67" i="6"/>
  <c r="F67" i="6"/>
  <c r="G66" i="6"/>
  <c r="F66" i="6"/>
  <c r="G64" i="6"/>
  <c r="F64" i="6"/>
  <c r="G63" i="6"/>
  <c r="F63" i="6"/>
  <c r="G61" i="6"/>
  <c r="F61" i="6"/>
  <c r="G60" i="6"/>
  <c r="F60" i="6"/>
  <c r="G57" i="6"/>
  <c r="F57" i="6"/>
  <c r="G56" i="6"/>
  <c r="F56" i="6"/>
  <c r="G42" i="6"/>
  <c r="F42" i="6"/>
  <c r="G41" i="6"/>
  <c r="F41" i="6"/>
  <c r="G39" i="6"/>
  <c r="F39" i="6"/>
  <c r="G38" i="6"/>
  <c r="F38" i="6"/>
  <c r="G36" i="6"/>
  <c r="F36" i="6"/>
  <c r="G35" i="6"/>
  <c r="F35" i="6"/>
  <c r="G32" i="6"/>
  <c r="F32" i="6"/>
  <c r="G31" i="6"/>
  <c r="F31" i="6"/>
  <c r="G10" i="6"/>
  <c r="F10" i="6"/>
  <c r="G17" i="6"/>
  <c r="F17" i="6"/>
  <c r="G16" i="6"/>
  <c r="F16" i="6"/>
  <c r="G12" i="6"/>
  <c r="F12" i="6"/>
  <c r="G11" i="6"/>
  <c r="F11" i="6"/>
  <c r="G7" i="6"/>
  <c r="F7" i="6"/>
  <c r="E103" i="6" l="1"/>
  <c r="G102" i="6"/>
  <c r="F102" i="6"/>
  <c r="G101" i="6"/>
  <c r="F101" i="6"/>
  <c r="G100" i="6"/>
  <c r="F100" i="6"/>
  <c r="G99" i="6"/>
  <c r="F99" i="6"/>
  <c r="G98" i="6"/>
  <c r="F98" i="6"/>
  <c r="G97" i="6"/>
  <c r="F97" i="6"/>
  <c r="G96" i="6"/>
  <c r="F96" i="6"/>
  <c r="G95" i="6"/>
  <c r="F95" i="6"/>
  <c r="G92" i="6"/>
  <c r="F92" i="6"/>
  <c r="G89" i="6"/>
  <c r="F89" i="6"/>
  <c r="G86" i="6"/>
  <c r="F86" i="6"/>
  <c r="G85" i="6"/>
  <c r="F85" i="6"/>
  <c r="G82" i="6"/>
  <c r="F82" i="6"/>
  <c r="G81" i="6"/>
  <c r="F81" i="6"/>
  <c r="E78" i="6"/>
  <c r="G77" i="6"/>
  <c r="F77" i="6"/>
  <c r="G76" i="6"/>
  <c r="F76" i="6"/>
  <c r="G75" i="6"/>
  <c r="F75" i="6"/>
  <c r="G72" i="6"/>
  <c r="F72" i="6"/>
  <c r="G71" i="6"/>
  <c r="F71" i="6"/>
  <c r="G70" i="6"/>
  <c r="F70" i="6"/>
  <c r="G69" i="6"/>
  <c r="F69" i="6"/>
  <c r="G68" i="6"/>
  <c r="F68" i="6"/>
  <c r="G65" i="6"/>
  <c r="F65" i="6"/>
  <c r="G62" i="6"/>
  <c r="F62" i="6"/>
  <c r="G59" i="6"/>
  <c r="F59" i="6"/>
  <c r="G58" i="6"/>
  <c r="F58" i="6"/>
  <c r="G55" i="6"/>
  <c r="F55" i="6"/>
  <c r="G54" i="6"/>
  <c r="F54" i="6"/>
  <c r="F49" i="6"/>
  <c r="G49" i="6"/>
  <c r="F24" i="6"/>
  <c r="G24" i="6"/>
  <c r="E51" i="6"/>
  <c r="F50" i="6"/>
  <c r="G50" i="6"/>
  <c r="F25" i="6"/>
  <c r="G25" i="6"/>
  <c r="G45" i="6"/>
  <c r="F45" i="6"/>
  <c r="G20" i="6"/>
  <c r="F20" i="6"/>
  <c r="G37" i="6"/>
  <c r="F37" i="6"/>
  <c r="G14" i="6"/>
  <c r="F14" i="6"/>
  <c r="E130" i="6" l="1"/>
  <c r="G78" i="6"/>
  <c r="F103" i="6"/>
  <c r="G103" i="6"/>
  <c r="F78" i="6"/>
  <c r="F40" i="6"/>
  <c r="F34" i="6"/>
  <c r="G33" i="6"/>
  <c r="F30" i="6"/>
  <c r="G29" i="6"/>
  <c r="G44" i="6"/>
  <c r="G46" i="6"/>
  <c r="G47" i="6"/>
  <c r="G48" i="6"/>
  <c r="F44" i="6"/>
  <c r="F46" i="6"/>
  <c r="F47" i="6"/>
  <c r="F48" i="6"/>
  <c r="G43" i="6"/>
  <c r="F43" i="6"/>
  <c r="F33" i="6"/>
  <c r="F19" i="6"/>
  <c r="F21" i="6"/>
  <c r="F22" i="6"/>
  <c r="F23" i="6"/>
  <c r="G19" i="6"/>
  <c r="G21" i="6"/>
  <c r="G22" i="6"/>
  <c r="G23" i="6"/>
  <c r="F18" i="6"/>
  <c r="G18" i="6"/>
  <c r="G9" i="6"/>
  <c r="G15" i="6"/>
  <c r="F9" i="6"/>
  <c r="F15" i="6"/>
  <c r="G5" i="6"/>
  <c r="F5" i="6"/>
  <c r="G4" i="6"/>
  <c r="F4" i="6"/>
  <c r="G26" i="6" l="1"/>
  <c r="F26" i="6"/>
  <c r="G40" i="6"/>
  <c r="G34" i="6"/>
  <c r="G30" i="6"/>
  <c r="F29" i="6"/>
  <c r="F51" i="6" s="1"/>
  <c r="F130" i="6" s="1"/>
  <c r="E26" i="6"/>
  <c r="G51" i="6" l="1"/>
  <c r="G130" i="6" l="1"/>
  <c r="F133" i="6" s="1"/>
  <c r="F134" i="6" s="1"/>
</calcChain>
</file>

<file path=xl/sharedStrings.xml><?xml version="1.0" encoding="utf-8"?>
<sst xmlns="http://schemas.openxmlformats.org/spreadsheetml/2006/main" count="506" uniqueCount="105">
  <si>
    <t>Lfd. Nr.</t>
  </si>
  <si>
    <t>Klassifizierung</t>
  </si>
  <si>
    <t>Ausgabeart</t>
  </si>
  <si>
    <t>Pflicht-, Detailangaben zur Ausgabe gem. Förderrahmen</t>
  </si>
  <si>
    <t>Zusätzliche Erläuterungen zur Ausgabe</t>
  </si>
  <si>
    <t>PROJECT_OBJID</t>
  </si>
  <si>
    <t>FUNDING_YEAR</t>
  </si>
  <si>
    <t>Personal im Inland</t>
  </si>
  <si>
    <t>wiss. Mitarbeiter</t>
  </si>
  <si>
    <t>Mobilität Projektpersonal</t>
  </si>
  <si>
    <t>Muster-Symposium November 2018
Amsterdam, 3 Personen</t>
  </si>
  <si>
    <t>Aufenthalt Projektpersonal</t>
  </si>
  <si>
    <t>Muster-Symposium November 2018
Amsterdam, 3 Personen, 3 Tage, 80,00 EUR p. P. + Tagegeld</t>
  </si>
  <si>
    <t>Sachmittel Inland/Ausland</t>
  </si>
  <si>
    <t>Wirtschaftsgüter</t>
  </si>
  <si>
    <t>MUSTER-Labor-Gerät</t>
  </si>
  <si>
    <t>wiss. Hilfskraft</t>
  </si>
  <si>
    <t>Sonstiges</t>
  </si>
  <si>
    <t>Druck / Publikation / Werbung und Öffentlichkeitsarbeit</t>
  </si>
  <si>
    <t>sonstiges Personal</t>
  </si>
  <si>
    <t>PF_001</t>
  </si>
  <si>
    <t>PF_002</t>
  </si>
  <si>
    <t>PF_003</t>
  </si>
  <si>
    <t>stud. Hilfskraft</t>
  </si>
  <si>
    <t>PF_004</t>
  </si>
  <si>
    <t>PF_005</t>
  </si>
  <si>
    <t>Honorare</t>
  </si>
  <si>
    <t>PF_006</t>
  </si>
  <si>
    <t>PF_007</t>
  </si>
  <si>
    <t>PF_008</t>
  </si>
  <si>
    <t>Verbrauchsgüter</t>
  </si>
  <si>
    <t>PF_009</t>
  </si>
  <si>
    <t>PF_010</t>
  </si>
  <si>
    <t>Raummiete</t>
  </si>
  <si>
    <t>PF_011</t>
  </si>
  <si>
    <t>PF_012</t>
  </si>
  <si>
    <t>Externe Dienstleistungen</t>
  </si>
  <si>
    <t>PF_013</t>
  </si>
  <si>
    <t>PF_014</t>
  </si>
  <si>
    <t>Mobilität geförderte Personen</t>
  </si>
  <si>
    <t>PF_015</t>
  </si>
  <si>
    <t>Aufenthalt geförderte Personen</t>
  </si>
  <si>
    <t>11</t>
  </si>
  <si>
    <t>15</t>
  </si>
  <si>
    <t>21</t>
  </si>
  <si>
    <t>22</t>
  </si>
  <si>
    <t>23</t>
  </si>
  <si>
    <t>24</t>
  </si>
  <si>
    <t>31</t>
  </si>
  <si>
    <t>34</t>
  </si>
  <si>
    <t>Personal im Ausland</t>
  </si>
  <si>
    <t/>
  </si>
  <si>
    <t>1.1</t>
  </si>
  <si>
    <t>1.5</t>
  </si>
  <si>
    <t>2.1</t>
  </si>
  <si>
    <t>2.2</t>
  </si>
  <si>
    <t>2.3</t>
  </si>
  <si>
    <t>2.4</t>
  </si>
  <si>
    <t>3.1</t>
  </si>
  <si>
    <t>3.4</t>
  </si>
  <si>
    <t>2019</t>
  </si>
  <si>
    <t>Gesamt</t>
  </si>
  <si>
    <t>Eigenanteil</t>
  </si>
  <si>
    <t>Eigenanteil FE</t>
  </si>
  <si>
    <t>Anteil Zuwendung DAAD</t>
  </si>
  <si>
    <t xml:space="preserve">Gehalt ProjektgruppenleiterIn  EG 14/1 (Arbeitszeit: 100 %) </t>
  </si>
  <si>
    <t>Zuwendung</t>
  </si>
  <si>
    <t>Festgelegter Eigenanteil der 
FE bezogen auf die Ausgabeart</t>
  </si>
  <si>
    <t xml:space="preserve">Tarifsteigerung von jährlich 2% berücksichtigt </t>
  </si>
  <si>
    <t xml:space="preserve">Gehalt stud. Hilfskraft </t>
  </si>
  <si>
    <t>Gehalt Post-Doc EG 13/4 (Arbeitszeit 100%)</t>
  </si>
  <si>
    <t>Gehalt DoktorandIn EG 13/1 (Arbeitszeit: 100%)</t>
  </si>
  <si>
    <t>Muster-Labor-Techniker EG 11 (Arbeitszeit: 75%)</t>
  </si>
  <si>
    <t>Publikation im MUSTER-Journal</t>
  </si>
  <si>
    <t>Druckerpatrone</t>
  </si>
  <si>
    <t>GESAMT 2018</t>
  </si>
  <si>
    <t>GESAMT 2019</t>
  </si>
  <si>
    <t>Muster-Konferenz November 2019
Amsterdam, 3 Personen, 3 Tage, 80,00 EUR p. P. + Tagegeld</t>
  </si>
  <si>
    <t>Muster-Konferenz November 2019
Amsterdam, 3 Personen</t>
  </si>
  <si>
    <t>Teilnehmergebühren des Projektpersonals, Muster-Konferenz  2019 Amsterdam</t>
  </si>
  <si>
    <t>Laptop</t>
  </si>
  <si>
    <t>GESAMT 2021</t>
  </si>
  <si>
    <t>GESAMT 2020</t>
  </si>
  <si>
    <t>GESAMT PROJEKTZEIT</t>
  </si>
  <si>
    <t>Bitte beachten, der berechnete Eingenanteil der Forschungseinrichtung wird für alle Ausgaben innerhalb der Projektlaufzeit gelten.</t>
  </si>
  <si>
    <t>Gehalt MasterstudentIn  (Arbeitszeit: 50%)</t>
  </si>
  <si>
    <t>Teilnehmergebühren des Projektpersonals, Muster-Symposium November 2018 Amsterdam</t>
  </si>
  <si>
    <t>Übersetzung einer Broschüre</t>
  </si>
  <si>
    <t>Büromaterialien</t>
  </si>
  <si>
    <t>Seminarräume, Büroräume für die Foschungsgruppe</t>
  </si>
  <si>
    <t>Seminarräume</t>
  </si>
  <si>
    <t>Gehalt ProjektgruppenleiterIn  EG 14/1 (Arbeitszeit: 100 %) ab Mai 2018</t>
  </si>
  <si>
    <t>Gehalt Post-Doc EG 13/4 (Arbeitszeit 100%) ab Mai 2018</t>
  </si>
  <si>
    <t>Gehalt DoktorandIn EG 13/1 (Arbeitszeit: 100%) ab Mai 2018</t>
  </si>
  <si>
    <t>Gehalt MasterstudentIn  (Arbeitszeit: 50%) ab Mai 2018</t>
  </si>
  <si>
    <t>Gehalt stud. Hilfskraft ab Mai 2018</t>
  </si>
  <si>
    <t>Muster-Labor-Techniker EG 11 (Arbeitszeit: 75%) ab Mai 2018</t>
  </si>
  <si>
    <t>Gehalt Post-Doc EG 13/4 (Arbeitszeit 100%) bis April 2022</t>
  </si>
  <si>
    <t>Gehalt ProjektgruppenleiterIn  EG 14/1 (Arbeitszeit: 100 %) bis April 2022</t>
  </si>
  <si>
    <t xml:space="preserve">Der angemessene Eigenanteil wird wie folgt berechnet:                                                                                                             Eigenanteil 2018-2021 (G130) * 100 / Gesamt 2018-2021 (E130). </t>
  </si>
  <si>
    <t>Gesamt                               2018-2022</t>
  </si>
  <si>
    <t>Zuwendung  2018-2022</t>
  </si>
  <si>
    <t>Eigenanteil                                  2018-2022</t>
  </si>
  <si>
    <r>
      <rPr>
        <b/>
        <sz val="18"/>
        <color theme="1"/>
        <rFont val="Arial"/>
        <family val="2"/>
      </rPr>
      <t xml:space="preserve">Berechnung des Eigenanteils </t>
    </r>
    <r>
      <rPr>
        <b/>
        <sz val="14"/>
        <color theme="1"/>
        <rFont val="Arial"/>
        <family val="2"/>
      </rPr>
      <t xml:space="preserve">
für außeruniversitäre Forschungseinrichtungen
</t>
    </r>
    <r>
      <rPr>
        <b/>
        <sz val="12"/>
        <color theme="1"/>
        <rFont val="Arial"/>
        <family val="2"/>
      </rPr>
      <t xml:space="preserve">im Förderprogramm 
"Franco-German Fellowship Programme on Climate, Energy and Earth System Research (MOPGA-GRI) 2018 bis 2022"
</t>
    </r>
  </si>
  <si>
    <t>GESAMT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</si>
</sst>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9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3" fillId="2" borderId="15" xfId="0" applyFont="1" applyFill="1" applyBorder="1" applyAlignment="1" applyProtection="1">
      <alignment vertical="top" wrapText="1"/>
      <protection locked="0"/>
    </xf>
    <xf numFmtId="4" fontId="3" fillId="2" borderId="15" xfId="0" applyNumberFormat="1" applyFont="1" applyFill="1" applyBorder="1" applyAlignment="1" applyProtection="1">
      <alignment vertical="top"/>
      <protection locked="0"/>
    </xf>
    <xf numFmtId="0" fontId="3" fillId="2" borderId="12" xfId="0" applyFont="1" applyFill="1" applyBorder="1" applyAlignment="1" applyProtection="1">
      <alignment vertical="top" wrapText="1"/>
      <protection locked="0"/>
    </xf>
    <xf numFmtId="4" fontId="3" fillId="2" borderId="12" xfId="0" applyNumberFormat="1" applyFont="1" applyFill="1" applyBorder="1" applyAlignment="1" applyProtection="1">
      <alignment vertical="top"/>
      <protection locked="0"/>
    </xf>
    <xf numFmtId="0" fontId="3" fillId="2" borderId="25" xfId="0" applyFont="1" applyFill="1" applyBorder="1" applyAlignment="1" applyProtection="1">
      <alignment vertical="top" wrapText="1"/>
      <protection locked="0"/>
    </xf>
    <xf numFmtId="4" fontId="3" fillId="2" borderId="25" xfId="0" applyNumberFormat="1" applyFont="1" applyFill="1" applyBorder="1" applyAlignment="1" applyProtection="1">
      <alignment vertical="top"/>
      <protection locked="0"/>
    </xf>
    <xf numFmtId="0" fontId="2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5" borderId="30" xfId="0" applyNumberFormat="1" applyFont="1" applyFill="1" applyBorder="1" applyAlignment="1" applyProtection="1">
      <alignment horizontal="center" vertical="top" wrapText="1"/>
    </xf>
    <xf numFmtId="4" fontId="3" fillId="5" borderId="15" xfId="0" applyNumberFormat="1" applyFont="1" applyFill="1" applyBorder="1" applyAlignment="1" applyProtection="1">
      <alignment vertical="top"/>
    </xf>
    <xf numFmtId="4" fontId="3" fillId="5" borderId="12" xfId="0" applyNumberFormat="1" applyFont="1" applyFill="1" applyBorder="1" applyAlignment="1" applyProtection="1">
      <alignment vertical="top"/>
    </xf>
    <xf numFmtId="4" fontId="3" fillId="5" borderId="25" xfId="0" applyNumberFormat="1" applyFont="1" applyFill="1" applyBorder="1" applyAlignment="1" applyProtection="1">
      <alignment vertical="top"/>
    </xf>
    <xf numFmtId="4" fontId="4" fillId="5" borderId="17" xfId="0" applyNumberFormat="1" applyFont="1" applyFill="1" applyBorder="1" applyAlignment="1">
      <alignment horizontal="center" vertical="center"/>
    </xf>
    <xf numFmtId="4" fontId="4" fillId="5" borderId="18" xfId="0" applyNumberFormat="1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top"/>
    </xf>
    <xf numFmtId="4" fontId="3" fillId="5" borderId="14" xfId="0" applyNumberFormat="1" applyFont="1" applyFill="1" applyBorder="1" applyAlignment="1" applyProtection="1">
      <alignment vertical="top"/>
    </xf>
    <xf numFmtId="4" fontId="3" fillId="5" borderId="9" xfId="0" applyNumberFormat="1" applyFont="1" applyFill="1" applyBorder="1" applyAlignment="1" applyProtection="1">
      <alignment vertical="top"/>
    </xf>
    <xf numFmtId="4" fontId="4" fillId="5" borderId="16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5" borderId="12" xfId="0" applyFont="1" applyFill="1" applyBorder="1" applyAlignment="1" applyProtection="1">
      <alignment vertical="top" wrapText="1"/>
    </xf>
    <xf numFmtId="0" fontId="4" fillId="5" borderId="15" xfId="0" applyFont="1" applyFill="1" applyBorder="1" applyAlignment="1" applyProtection="1">
      <alignment horizontal="center" vertical="top"/>
    </xf>
    <xf numFmtId="0" fontId="3" fillId="5" borderId="15" xfId="0" applyFont="1" applyFill="1" applyBorder="1" applyAlignment="1" applyProtection="1">
      <alignment vertical="top" wrapText="1"/>
    </xf>
    <xf numFmtId="9" fontId="3" fillId="5" borderId="20" xfId="0" applyNumberFormat="1" applyFont="1" applyFill="1" applyBorder="1" applyAlignment="1" applyProtection="1">
      <alignment horizontal="center" vertical="top"/>
    </xf>
    <xf numFmtId="9" fontId="3" fillId="5" borderId="22" xfId="0" applyNumberFormat="1" applyFont="1" applyFill="1" applyBorder="1" applyAlignment="1" applyProtection="1">
      <alignment horizontal="center" vertical="top"/>
    </xf>
    <xf numFmtId="0" fontId="3" fillId="5" borderId="12" xfId="0" applyFont="1" applyFill="1" applyBorder="1" applyAlignment="1" applyProtection="1">
      <alignment vertical="top"/>
    </xf>
    <xf numFmtId="0" fontId="3" fillId="5" borderId="25" xfId="0" applyFont="1" applyFill="1" applyBorder="1" applyAlignment="1" applyProtection="1">
      <alignment vertical="top" wrapText="1"/>
    </xf>
    <xf numFmtId="9" fontId="3" fillId="5" borderId="35" xfId="0" applyNumberFormat="1" applyFont="1" applyFill="1" applyBorder="1" applyAlignment="1" applyProtection="1">
      <alignment horizontal="center" vertical="top"/>
    </xf>
    <xf numFmtId="0" fontId="3" fillId="5" borderId="19" xfId="0" applyFont="1" applyFill="1" applyBorder="1" applyAlignment="1" applyProtection="1">
      <alignment horizontal="center" vertical="top"/>
    </xf>
    <xf numFmtId="0" fontId="3" fillId="5" borderId="15" xfId="0" applyFont="1" applyFill="1" applyBorder="1" applyAlignment="1" applyProtection="1">
      <alignment vertical="top"/>
    </xf>
    <xf numFmtId="0" fontId="3" fillId="5" borderId="21" xfId="0" applyFont="1" applyFill="1" applyBorder="1" applyAlignment="1" applyProtection="1">
      <alignment horizontal="center" vertical="top"/>
    </xf>
    <xf numFmtId="0" fontId="3" fillId="5" borderId="25" xfId="0" applyFont="1" applyFill="1" applyBorder="1" applyAlignment="1" applyProtection="1">
      <alignment vertical="top"/>
    </xf>
    <xf numFmtId="4" fontId="4" fillId="5" borderId="16" xfId="0" applyNumberFormat="1" applyFont="1" applyFill="1" applyBorder="1" applyAlignment="1" applyProtection="1">
      <alignment horizontal="center" vertical="center"/>
    </xf>
    <xf numFmtId="4" fontId="4" fillId="5" borderId="17" xfId="0" applyNumberFormat="1" applyFont="1" applyFill="1" applyBorder="1" applyAlignment="1" applyProtection="1">
      <alignment horizontal="center" vertical="center"/>
    </xf>
    <xf numFmtId="4" fontId="4" fillId="5" borderId="18" xfId="0" applyNumberFormat="1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vertical="top"/>
    </xf>
    <xf numFmtId="0" fontId="3" fillId="5" borderId="8" xfId="0" applyFont="1" applyFill="1" applyBorder="1" applyAlignment="1" applyProtection="1">
      <alignment vertical="top"/>
    </xf>
    <xf numFmtId="0" fontId="4" fillId="5" borderId="33" xfId="0" applyFont="1" applyFill="1" applyBorder="1" applyAlignment="1" applyProtection="1">
      <alignment horizontal="center" vertical="top" wrapText="1"/>
    </xf>
    <xf numFmtId="0" fontId="4" fillId="5" borderId="24" xfId="0" applyFont="1" applyFill="1" applyBorder="1" applyAlignment="1" applyProtection="1">
      <alignment horizontal="center" vertical="top" wrapText="1"/>
    </xf>
    <xf numFmtId="0" fontId="4" fillId="5" borderId="34" xfId="0" applyFont="1" applyFill="1" applyBorder="1" applyAlignment="1" applyProtection="1">
      <alignment horizontal="center" vertical="top" wrapText="1"/>
    </xf>
    <xf numFmtId="4" fontId="4" fillId="5" borderId="24" xfId="0" applyNumberFormat="1" applyFont="1" applyFill="1" applyBorder="1" applyAlignment="1" applyProtection="1">
      <alignment horizontal="center" vertical="center"/>
    </xf>
    <xf numFmtId="4" fontId="10" fillId="5" borderId="16" xfId="0" applyNumberFormat="1" applyFont="1" applyFill="1" applyBorder="1" applyAlignment="1" applyProtection="1">
      <alignment horizontal="center" vertical="center" wrapText="1"/>
    </xf>
    <xf numFmtId="3" fontId="7" fillId="3" borderId="16" xfId="0" applyNumberFormat="1" applyFont="1" applyFill="1" applyBorder="1" applyAlignment="1" applyProtection="1">
      <alignment horizontal="center" vertical="center" wrapText="1"/>
    </xf>
    <xf numFmtId="4" fontId="4" fillId="5" borderId="16" xfId="0" applyNumberFormat="1" applyFont="1" applyFill="1" applyBorder="1" applyAlignment="1" applyProtection="1">
      <alignment horizontal="center" vertical="center" wrapText="1"/>
    </xf>
    <xf numFmtId="3" fontId="4" fillId="4" borderId="16" xfId="0" applyNumberFormat="1" applyFont="1" applyFill="1" applyBorder="1" applyAlignment="1" applyProtection="1">
      <alignment horizontal="center" vertical="center" wrapText="1"/>
    </xf>
    <xf numFmtId="4" fontId="4" fillId="5" borderId="32" xfId="0" applyNumberFormat="1" applyFont="1" applyFill="1" applyBorder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 vertical="top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26" xfId="0" applyFont="1" applyFill="1" applyBorder="1" applyAlignment="1" applyProtection="1">
      <alignment horizontal="center" vertical="top" wrapText="1"/>
    </xf>
    <xf numFmtId="0" fontId="4" fillId="5" borderId="29" xfId="0" applyFont="1" applyFill="1" applyBorder="1" applyAlignment="1" applyProtection="1">
      <alignment horizontal="center" vertical="top" wrapText="1"/>
    </xf>
    <xf numFmtId="0" fontId="4" fillId="5" borderId="27" xfId="0" applyFont="1" applyFill="1" applyBorder="1" applyAlignment="1" applyProtection="1">
      <alignment horizontal="center" vertical="top" wrapText="1"/>
    </xf>
    <xf numFmtId="0" fontId="4" fillId="5" borderId="30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center" vertical="top"/>
    </xf>
    <xf numFmtId="0" fontId="3" fillId="5" borderId="11" xfId="0" applyFont="1" applyFill="1" applyBorder="1" applyAlignment="1" applyProtection="1">
      <alignment horizontal="center" vertical="top"/>
    </xf>
    <xf numFmtId="0" fontId="3" fillId="5" borderId="3" xfId="0" applyFont="1" applyFill="1" applyBorder="1" applyAlignment="1" applyProtection="1">
      <alignment horizontal="center" vertical="top"/>
    </xf>
    <xf numFmtId="0" fontId="3" fillId="5" borderId="5" xfId="0" applyFont="1" applyFill="1" applyBorder="1" applyAlignment="1" applyProtection="1">
      <alignment horizontal="center" vertical="top"/>
    </xf>
    <xf numFmtId="0" fontId="9" fillId="5" borderId="10" xfId="0" applyFont="1" applyFill="1" applyBorder="1" applyAlignment="1" applyProtection="1">
      <alignment horizontal="center" vertical="top" wrapText="1"/>
    </xf>
    <xf numFmtId="0" fontId="9" fillId="5" borderId="13" xfId="0" applyFont="1" applyFill="1" applyBorder="1" applyAlignment="1" applyProtection="1">
      <alignment horizontal="center" vertical="top" wrapText="1"/>
    </xf>
    <xf numFmtId="0" fontId="9" fillId="5" borderId="11" xfId="0" applyFont="1" applyFill="1" applyBorder="1" applyAlignment="1" applyProtection="1">
      <alignment horizontal="center" vertical="top" wrapText="1"/>
    </xf>
    <xf numFmtId="0" fontId="9" fillId="5" borderId="1" xfId="0" applyFont="1" applyFill="1" applyBorder="1" applyAlignment="1" applyProtection="1">
      <alignment horizontal="center" vertical="top" wrapText="1"/>
    </xf>
    <xf numFmtId="0" fontId="9" fillId="5" borderId="0" xfId="0" applyFont="1" applyFill="1" applyBorder="1" applyAlignment="1" applyProtection="1">
      <alignment horizontal="center" vertical="top" wrapText="1"/>
    </xf>
    <xf numFmtId="0" fontId="9" fillId="5" borderId="2" xfId="0" applyFont="1" applyFill="1" applyBorder="1" applyAlignment="1" applyProtection="1">
      <alignment horizontal="center" vertical="top" wrapText="1"/>
    </xf>
    <xf numFmtId="0" fontId="9" fillId="5" borderId="3" xfId="0" applyFont="1" applyFill="1" applyBorder="1" applyAlignment="1" applyProtection="1">
      <alignment horizontal="center" vertical="top" wrapText="1"/>
    </xf>
    <xf numFmtId="0" fontId="9" fillId="5" borderId="4" xfId="0" applyFont="1" applyFill="1" applyBorder="1" applyAlignment="1" applyProtection="1">
      <alignment horizontal="center" vertical="top" wrapText="1"/>
    </xf>
    <xf numFmtId="0" fontId="9" fillId="5" borderId="5" xfId="0" applyFont="1" applyFill="1" applyBorder="1" applyAlignment="1" applyProtection="1">
      <alignment horizontal="center" vertical="top" wrapText="1"/>
    </xf>
    <xf numFmtId="0" fontId="4" fillId="5" borderId="28" xfId="0" applyFont="1" applyFill="1" applyBorder="1" applyAlignment="1" applyProtection="1">
      <alignment horizontal="center" vertical="top" wrapText="1"/>
    </xf>
    <xf numFmtId="0" fontId="4" fillId="5" borderId="31" xfId="0" applyFont="1" applyFill="1" applyBorder="1" applyAlignment="1" applyProtection="1">
      <alignment horizontal="center" vertical="top" wrapText="1"/>
    </xf>
    <xf numFmtId="0" fontId="3" fillId="5" borderId="7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horizontal="center" vertical="top"/>
    </xf>
    <xf numFmtId="0" fontId="3" fillId="5" borderId="7" xfId="0" applyFont="1" applyFill="1" applyBorder="1" applyAlignment="1" applyProtection="1">
      <alignment horizontal="center" vertical="top"/>
    </xf>
    <xf numFmtId="0" fontId="3" fillId="5" borderId="8" xfId="0" applyFont="1" applyFill="1" applyBorder="1" applyAlignment="1" applyProtection="1">
      <alignment horizontal="center" vertical="top"/>
    </xf>
    <xf numFmtId="0" fontId="4" fillId="5" borderId="20" xfId="0" applyFont="1" applyFill="1" applyBorder="1" applyAlignment="1" applyProtection="1">
      <alignment horizontal="center" vertical="top" wrapText="1"/>
    </xf>
    <xf numFmtId="0" fontId="5" fillId="5" borderId="16" xfId="0" applyFont="1" applyFill="1" applyBorder="1" applyAlignment="1" applyProtection="1">
      <alignment horizontal="center" vertical="center" wrapText="1"/>
    </xf>
    <xf numFmtId="0" fontId="5" fillId="5" borderId="17" xfId="0" applyFont="1" applyFill="1" applyBorder="1" applyAlignment="1" applyProtection="1">
      <alignment horizontal="center" vertical="center" wrapText="1"/>
    </xf>
    <xf numFmtId="0" fontId="5" fillId="5" borderId="18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top" wrapText="1"/>
    </xf>
    <xf numFmtId="0" fontId="4" fillId="5" borderId="15" xfId="0" applyFont="1" applyFill="1" applyBorder="1" applyAlignment="1" applyProtection="1">
      <alignment horizontal="center" vertical="top" wrapText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tabSelected="1" topLeftCell="A76" zoomScaleNormal="100" zoomScaleSheetLayoutView="100" workbookViewId="0">
      <selection activeCell="D83" sqref="D83"/>
    </sheetView>
  </sheetViews>
  <sheetFormatPr baseColWidth="10" defaultColWidth="22.5703125" defaultRowHeight="14.25" x14ac:dyDescent="0.25"/>
  <cols>
    <col min="1" max="1" width="6.42578125" style="23" customWidth="1"/>
    <col min="2" max="2" width="22.5703125" style="23"/>
    <col min="3" max="4" width="35.85546875" style="23" customWidth="1"/>
    <col min="5" max="5" width="15.85546875" style="23" customWidth="1"/>
    <col min="6" max="6" width="15.140625" style="23" customWidth="1"/>
    <col min="7" max="7" width="16.140625" style="23" customWidth="1"/>
    <col min="8" max="8" width="29.5703125" style="23" customWidth="1"/>
    <col min="9" max="9" width="30.42578125" style="31" customWidth="1"/>
    <col min="10" max="10" width="16.28515625" style="23" customWidth="1"/>
    <col min="11" max="11" width="32" style="23" customWidth="1"/>
    <col min="12" max="12" width="28.140625" style="23" customWidth="1"/>
    <col min="13" max="16384" width="22.5703125" style="23"/>
  </cols>
  <sheetData>
    <row r="1" spans="1:13" ht="105.75" customHeight="1" thickBot="1" x14ac:dyDescent="0.3">
      <c r="A1" s="101" t="s">
        <v>103</v>
      </c>
      <c r="B1" s="102"/>
      <c r="C1" s="102"/>
      <c r="D1" s="102"/>
      <c r="E1" s="102"/>
      <c r="F1" s="102"/>
      <c r="G1" s="102"/>
      <c r="H1" s="102"/>
      <c r="I1" s="103"/>
      <c r="J1" s="8"/>
      <c r="K1" s="8"/>
      <c r="L1" s="21"/>
      <c r="M1" s="22"/>
    </row>
    <row r="2" spans="1:13" x14ac:dyDescent="0.25">
      <c r="A2" s="104" t="s">
        <v>0</v>
      </c>
      <c r="B2" s="105" t="s">
        <v>2</v>
      </c>
      <c r="C2" s="105" t="s">
        <v>1</v>
      </c>
      <c r="D2" s="105" t="s">
        <v>3</v>
      </c>
      <c r="E2" s="33" t="s">
        <v>61</v>
      </c>
      <c r="F2" s="33" t="s">
        <v>66</v>
      </c>
      <c r="G2" s="33" t="s">
        <v>62</v>
      </c>
      <c r="H2" s="105" t="s">
        <v>4</v>
      </c>
      <c r="I2" s="100" t="s">
        <v>67</v>
      </c>
      <c r="J2" s="22"/>
    </row>
    <row r="3" spans="1:13" ht="15" thickBot="1" x14ac:dyDescent="0.3">
      <c r="A3" s="78"/>
      <c r="B3" s="80"/>
      <c r="C3" s="80"/>
      <c r="D3" s="80"/>
      <c r="E3" s="11">
        <v>2018</v>
      </c>
      <c r="F3" s="11">
        <v>2018</v>
      </c>
      <c r="G3" s="11">
        <v>2018</v>
      </c>
      <c r="H3" s="80"/>
      <c r="I3" s="95"/>
    </row>
    <row r="4" spans="1:13" ht="25.5" x14ac:dyDescent="0.25">
      <c r="A4" s="40">
        <v>1</v>
      </c>
      <c r="B4" s="41" t="s">
        <v>7</v>
      </c>
      <c r="C4" s="41" t="s">
        <v>8</v>
      </c>
      <c r="D4" s="2" t="s">
        <v>91</v>
      </c>
      <c r="E4" s="3">
        <v>44000</v>
      </c>
      <c r="F4" s="12">
        <f>E4</f>
        <v>44000</v>
      </c>
      <c r="G4" s="12">
        <f>E4*0</f>
        <v>0</v>
      </c>
      <c r="H4" s="34" t="s">
        <v>68</v>
      </c>
      <c r="I4" s="35">
        <v>0</v>
      </c>
    </row>
    <row r="5" spans="1:13" ht="25.5" x14ac:dyDescent="0.25">
      <c r="A5" s="42">
        <v>2</v>
      </c>
      <c r="B5" s="37" t="s">
        <v>7</v>
      </c>
      <c r="C5" s="37" t="s">
        <v>8</v>
      </c>
      <c r="D5" s="4" t="s">
        <v>92</v>
      </c>
      <c r="E5" s="5">
        <v>36000</v>
      </c>
      <c r="F5" s="13">
        <f>E5*0.5</f>
        <v>18000</v>
      </c>
      <c r="G5" s="13">
        <f>E5*0.5</f>
        <v>18000</v>
      </c>
      <c r="H5" s="32" t="s">
        <v>68</v>
      </c>
      <c r="I5" s="36">
        <v>0.5</v>
      </c>
    </row>
    <row r="6" spans="1:13" ht="25.5" x14ac:dyDescent="0.25">
      <c r="A6" s="40">
        <v>3</v>
      </c>
      <c r="B6" s="37" t="s">
        <v>7</v>
      </c>
      <c r="C6" s="37" t="s">
        <v>8</v>
      </c>
      <c r="D6" s="4" t="s">
        <v>93</v>
      </c>
      <c r="E6" s="5">
        <v>36000</v>
      </c>
      <c r="F6" s="13">
        <f>E6*0.5</f>
        <v>18000</v>
      </c>
      <c r="G6" s="13">
        <f>E6*0.5</f>
        <v>18000</v>
      </c>
      <c r="H6" s="32" t="s">
        <v>68</v>
      </c>
      <c r="I6" s="36">
        <v>0.5</v>
      </c>
    </row>
    <row r="7" spans="1:13" ht="25.5" x14ac:dyDescent="0.25">
      <c r="A7" s="42">
        <v>4</v>
      </c>
      <c r="B7" s="37" t="s">
        <v>7</v>
      </c>
      <c r="C7" s="37" t="s">
        <v>8</v>
      </c>
      <c r="D7" s="4"/>
      <c r="E7" s="5">
        <v>0</v>
      </c>
      <c r="F7" s="13">
        <f>E7*0.5</f>
        <v>0</v>
      </c>
      <c r="G7" s="13">
        <f>E7*0.5</f>
        <v>0</v>
      </c>
      <c r="H7" s="32" t="s">
        <v>68</v>
      </c>
      <c r="I7" s="36">
        <v>0.5</v>
      </c>
    </row>
    <row r="8" spans="1:13" ht="25.5" x14ac:dyDescent="0.25">
      <c r="A8" s="40">
        <v>5</v>
      </c>
      <c r="B8" s="37" t="s">
        <v>7</v>
      </c>
      <c r="C8" s="37" t="s">
        <v>8</v>
      </c>
      <c r="D8" s="4"/>
      <c r="E8" s="5">
        <v>0</v>
      </c>
      <c r="F8" s="13">
        <f>E8*0.5</f>
        <v>0</v>
      </c>
      <c r="G8" s="13">
        <f>E8*0.5</f>
        <v>0</v>
      </c>
      <c r="H8" s="32" t="s">
        <v>68</v>
      </c>
      <c r="I8" s="36">
        <v>0.5</v>
      </c>
    </row>
    <row r="9" spans="1:13" ht="25.5" x14ac:dyDescent="0.25">
      <c r="A9" s="42">
        <v>6</v>
      </c>
      <c r="B9" s="37" t="s">
        <v>7</v>
      </c>
      <c r="C9" s="37" t="s">
        <v>16</v>
      </c>
      <c r="D9" s="4" t="s">
        <v>94</v>
      </c>
      <c r="E9" s="5">
        <v>14000</v>
      </c>
      <c r="F9" s="13">
        <f t="shared" ref="F9:F15" si="0">E9*0.5</f>
        <v>7000</v>
      </c>
      <c r="G9" s="13">
        <f t="shared" ref="G9:G15" si="1">E9*0.5</f>
        <v>7000</v>
      </c>
      <c r="H9" s="32" t="s">
        <v>68</v>
      </c>
      <c r="I9" s="36">
        <v>0.5</v>
      </c>
    </row>
    <row r="10" spans="1:13" ht="25.5" x14ac:dyDescent="0.25">
      <c r="A10" s="40">
        <v>7</v>
      </c>
      <c r="B10" s="37" t="s">
        <v>7</v>
      </c>
      <c r="C10" s="37" t="s">
        <v>16</v>
      </c>
      <c r="D10" s="4"/>
      <c r="E10" s="5">
        <v>0</v>
      </c>
      <c r="F10" s="13">
        <f t="shared" si="0"/>
        <v>0</v>
      </c>
      <c r="G10" s="13">
        <f t="shared" si="1"/>
        <v>0</v>
      </c>
      <c r="H10" s="32" t="s">
        <v>68</v>
      </c>
      <c r="I10" s="36">
        <v>0.5</v>
      </c>
    </row>
    <row r="11" spans="1:13" ht="25.5" x14ac:dyDescent="0.25">
      <c r="A11" s="42">
        <v>8</v>
      </c>
      <c r="B11" s="37" t="s">
        <v>7</v>
      </c>
      <c r="C11" s="37" t="s">
        <v>16</v>
      </c>
      <c r="D11" s="4"/>
      <c r="E11" s="5">
        <v>0</v>
      </c>
      <c r="F11" s="13">
        <f t="shared" ref="F11" si="2">E11*0.5</f>
        <v>0</v>
      </c>
      <c r="G11" s="13">
        <f t="shared" ref="G11" si="3">E11*0.5</f>
        <v>0</v>
      </c>
      <c r="H11" s="32" t="s">
        <v>68</v>
      </c>
      <c r="I11" s="36">
        <v>0.5</v>
      </c>
    </row>
    <row r="12" spans="1:13" ht="25.5" x14ac:dyDescent="0.25">
      <c r="A12" s="40">
        <v>9</v>
      </c>
      <c r="B12" s="37" t="s">
        <v>7</v>
      </c>
      <c r="C12" s="37" t="s">
        <v>23</v>
      </c>
      <c r="D12" s="4" t="s">
        <v>95</v>
      </c>
      <c r="E12" s="5">
        <v>67000</v>
      </c>
      <c r="F12" s="13">
        <f>E12*0.5</f>
        <v>33500</v>
      </c>
      <c r="G12" s="13">
        <f>E12*0.5</f>
        <v>33500</v>
      </c>
      <c r="H12" s="32" t="s">
        <v>68</v>
      </c>
      <c r="I12" s="36">
        <v>0.5</v>
      </c>
    </row>
    <row r="13" spans="1:13" ht="25.5" x14ac:dyDescent="0.25">
      <c r="A13" s="42">
        <v>10</v>
      </c>
      <c r="B13" s="37" t="s">
        <v>7</v>
      </c>
      <c r="C13" s="37" t="s">
        <v>23</v>
      </c>
      <c r="D13" s="4"/>
      <c r="E13" s="5">
        <v>0</v>
      </c>
      <c r="F13" s="13">
        <f>E13*0.5</f>
        <v>0</v>
      </c>
      <c r="G13" s="13">
        <f>E13*0.5</f>
        <v>0</v>
      </c>
      <c r="H13" s="32" t="s">
        <v>68</v>
      </c>
      <c r="I13" s="36">
        <v>0.5</v>
      </c>
    </row>
    <row r="14" spans="1:13" ht="25.5" x14ac:dyDescent="0.25">
      <c r="A14" s="40">
        <v>11</v>
      </c>
      <c r="B14" s="37" t="s">
        <v>7</v>
      </c>
      <c r="C14" s="37" t="s">
        <v>23</v>
      </c>
      <c r="D14" s="4"/>
      <c r="E14" s="5">
        <v>0</v>
      </c>
      <c r="F14" s="13">
        <f>E14*0.5</f>
        <v>0</v>
      </c>
      <c r="G14" s="13">
        <f>E14*0.5</f>
        <v>0</v>
      </c>
      <c r="H14" s="32" t="s">
        <v>68</v>
      </c>
      <c r="I14" s="36">
        <v>0.5</v>
      </c>
    </row>
    <row r="15" spans="1:13" ht="25.5" x14ac:dyDescent="0.25">
      <c r="A15" s="42">
        <v>12</v>
      </c>
      <c r="B15" s="37" t="s">
        <v>7</v>
      </c>
      <c r="C15" s="37" t="s">
        <v>19</v>
      </c>
      <c r="D15" s="4" t="s">
        <v>96</v>
      </c>
      <c r="E15" s="5">
        <v>31000</v>
      </c>
      <c r="F15" s="13">
        <f t="shared" si="0"/>
        <v>15500</v>
      </c>
      <c r="G15" s="13">
        <f t="shared" si="1"/>
        <v>15500</v>
      </c>
      <c r="H15" s="32" t="s">
        <v>68</v>
      </c>
      <c r="I15" s="36">
        <v>0.5</v>
      </c>
    </row>
    <row r="16" spans="1:13" ht="25.5" x14ac:dyDescent="0.25">
      <c r="A16" s="40">
        <v>13</v>
      </c>
      <c r="B16" s="37" t="s">
        <v>7</v>
      </c>
      <c r="C16" s="37" t="s">
        <v>19</v>
      </c>
      <c r="D16" s="4"/>
      <c r="E16" s="5">
        <v>0</v>
      </c>
      <c r="F16" s="13">
        <f t="shared" ref="F16:F17" si="4">E16*0.5</f>
        <v>0</v>
      </c>
      <c r="G16" s="13">
        <f t="shared" ref="G16:G17" si="5">E16*0.5</f>
        <v>0</v>
      </c>
      <c r="H16" s="32" t="s">
        <v>68</v>
      </c>
      <c r="I16" s="36">
        <v>0.5</v>
      </c>
    </row>
    <row r="17" spans="1:9" ht="25.5" x14ac:dyDescent="0.25">
      <c r="A17" s="42">
        <v>14</v>
      </c>
      <c r="B17" s="37" t="s">
        <v>7</v>
      </c>
      <c r="C17" s="37" t="s">
        <v>19</v>
      </c>
      <c r="D17" s="4"/>
      <c r="E17" s="5">
        <v>0</v>
      </c>
      <c r="F17" s="13">
        <f t="shared" si="4"/>
        <v>0</v>
      </c>
      <c r="G17" s="13">
        <f t="shared" si="5"/>
        <v>0</v>
      </c>
      <c r="H17" s="32" t="s">
        <v>68</v>
      </c>
      <c r="I17" s="36">
        <v>0.5</v>
      </c>
    </row>
    <row r="18" spans="1:9" ht="25.5" x14ac:dyDescent="0.25">
      <c r="A18" s="40">
        <v>15</v>
      </c>
      <c r="B18" s="37" t="s">
        <v>9</v>
      </c>
      <c r="C18" s="32" t="s">
        <v>9</v>
      </c>
      <c r="D18" s="4" t="s">
        <v>10</v>
      </c>
      <c r="E18" s="5">
        <v>14000</v>
      </c>
      <c r="F18" s="13">
        <f>E18*0</f>
        <v>0</v>
      </c>
      <c r="G18" s="13">
        <f>E18</f>
        <v>14000</v>
      </c>
      <c r="H18" s="37"/>
      <c r="I18" s="36">
        <v>1</v>
      </c>
    </row>
    <row r="19" spans="1:9" ht="38.25" x14ac:dyDescent="0.25">
      <c r="A19" s="42">
        <v>18</v>
      </c>
      <c r="B19" s="37" t="s">
        <v>11</v>
      </c>
      <c r="C19" s="32" t="s">
        <v>11</v>
      </c>
      <c r="D19" s="4" t="s">
        <v>12</v>
      </c>
      <c r="E19" s="5">
        <v>15000</v>
      </c>
      <c r="F19" s="13">
        <f t="shared" ref="F19:F25" si="6">E19*0</f>
        <v>0</v>
      </c>
      <c r="G19" s="13">
        <f t="shared" ref="G19:G25" si="7">E19</f>
        <v>15000</v>
      </c>
      <c r="H19" s="37"/>
      <c r="I19" s="36">
        <v>1</v>
      </c>
    </row>
    <row r="20" spans="1:9" x14ac:dyDescent="0.25">
      <c r="A20" s="40">
        <v>21</v>
      </c>
      <c r="B20" s="37" t="s">
        <v>13</v>
      </c>
      <c r="C20" s="32" t="s">
        <v>30</v>
      </c>
      <c r="D20" s="4" t="s">
        <v>88</v>
      </c>
      <c r="E20" s="5">
        <v>25</v>
      </c>
      <c r="F20" s="13">
        <f>E20*0</f>
        <v>0</v>
      </c>
      <c r="G20" s="13">
        <f>E20</f>
        <v>25</v>
      </c>
      <c r="H20" s="37"/>
      <c r="I20" s="36">
        <v>1</v>
      </c>
    </row>
    <row r="21" spans="1:9" x14ac:dyDescent="0.25">
      <c r="A21" s="42">
        <v>24</v>
      </c>
      <c r="B21" s="37" t="s">
        <v>13</v>
      </c>
      <c r="C21" s="32" t="s">
        <v>14</v>
      </c>
      <c r="D21" s="4" t="s">
        <v>15</v>
      </c>
      <c r="E21" s="5">
        <v>10000</v>
      </c>
      <c r="F21" s="13">
        <f t="shared" si="6"/>
        <v>0</v>
      </c>
      <c r="G21" s="13">
        <f t="shared" si="7"/>
        <v>10000</v>
      </c>
      <c r="H21" s="37"/>
      <c r="I21" s="36">
        <v>1</v>
      </c>
    </row>
    <row r="22" spans="1:9" ht="38.25" x14ac:dyDescent="0.25">
      <c r="A22" s="40">
        <v>27</v>
      </c>
      <c r="B22" s="37" t="s">
        <v>13</v>
      </c>
      <c r="C22" s="32" t="s">
        <v>17</v>
      </c>
      <c r="D22" s="4" t="s">
        <v>86</v>
      </c>
      <c r="E22" s="5">
        <v>750</v>
      </c>
      <c r="F22" s="13">
        <f t="shared" si="6"/>
        <v>0</v>
      </c>
      <c r="G22" s="13">
        <f t="shared" si="7"/>
        <v>750</v>
      </c>
      <c r="H22" s="32"/>
      <c r="I22" s="36">
        <v>1</v>
      </c>
    </row>
    <row r="23" spans="1:9" ht="25.5" x14ac:dyDescent="0.25">
      <c r="A23" s="42">
        <v>30</v>
      </c>
      <c r="B23" s="37" t="s">
        <v>13</v>
      </c>
      <c r="C23" s="32" t="s">
        <v>18</v>
      </c>
      <c r="D23" s="4" t="s">
        <v>73</v>
      </c>
      <c r="E23" s="5">
        <v>2000</v>
      </c>
      <c r="F23" s="13">
        <f t="shared" si="6"/>
        <v>0</v>
      </c>
      <c r="G23" s="13">
        <f t="shared" si="7"/>
        <v>2000</v>
      </c>
      <c r="H23" s="32"/>
      <c r="I23" s="36">
        <v>1</v>
      </c>
    </row>
    <row r="24" spans="1:9" x14ac:dyDescent="0.25">
      <c r="A24" s="40">
        <v>33</v>
      </c>
      <c r="B24" s="37" t="s">
        <v>13</v>
      </c>
      <c r="C24" s="32" t="s">
        <v>36</v>
      </c>
      <c r="D24" s="4" t="s">
        <v>87</v>
      </c>
      <c r="E24" s="5">
        <v>500</v>
      </c>
      <c r="F24" s="13">
        <f>E24*0</f>
        <v>0</v>
      </c>
      <c r="G24" s="13">
        <f>E24</f>
        <v>500</v>
      </c>
      <c r="H24" s="32"/>
      <c r="I24" s="36">
        <v>1</v>
      </c>
    </row>
    <row r="25" spans="1:9" ht="26.25" thickBot="1" x14ac:dyDescent="0.3">
      <c r="A25" s="42">
        <v>36</v>
      </c>
      <c r="B25" s="43" t="s">
        <v>13</v>
      </c>
      <c r="C25" s="38" t="s">
        <v>33</v>
      </c>
      <c r="D25" s="6" t="s">
        <v>89</v>
      </c>
      <c r="E25" s="7">
        <v>13000</v>
      </c>
      <c r="F25" s="14">
        <f t="shared" si="6"/>
        <v>0</v>
      </c>
      <c r="G25" s="14">
        <f t="shared" si="7"/>
        <v>13000</v>
      </c>
      <c r="H25" s="38"/>
      <c r="I25" s="39">
        <v>1</v>
      </c>
    </row>
    <row r="26" spans="1:9" ht="43.5" customHeight="1" thickBot="1" x14ac:dyDescent="0.3">
      <c r="A26" s="59" t="s">
        <v>75</v>
      </c>
      <c r="B26" s="60"/>
      <c r="C26" s="60"/>
      <c r="D26" s="61"/>
      <c r="E26" s="57">
        <f>SUM(E4:E23)</f>
        <v>269775</v>
      </c>
      <c r="F26" s="45">
        <f>SUM(F4:F25)</f>
        <v>136000</v>
      </c>
      <c r="G26" s="46">
        <f>SUM(G4:G25)</f>
        <v>147275</v>
      </c>
      <c r="H26" s="106"/>
      <c r="I26" s="107"/>
    </row>
    <row r="27" spans="1:9" x14ac:dyDescent="0.25">
      <c r="A27" s="77" t="s">
        <v>0</v>
      </c>
      <c r="B27" s="79" t="s">
        <v>2</v>
      </c>
      <c r="C27" s="79" t="s">
        <v>1</v>
      </c>
      <c r="D27" s="79" t="s">
        <v>3</v>
      </c>
      <c r="E27" s="58" t="s">
        <v>61</v>
      </c>
      <c r="F27" s="58" t="s">
        <v>66</v>
      </c>
      <c r="G27" s="58" t="s">
        <v>62</v>
      </c>
      <c r="H27" s="79" t="s">
        <v>4</v>
      </c>
      <c r="I27" s="94" t="s">
        <v>67</v>
      </c>
    </row>
    <row r="28" spans="1:9" ht="15" thickBot="1" x14ac:dyDescent="0.3">
      <c r="A28" s="78"/>
      <c r="B28" s="80"/>
      <c r="C28" s="80"/>
      <c r="D28" s="80"/>
      <c r="E28" s="11" t="s">
        <v>60</v>
      </c>
      <c r="F28" s="11">
        <v>2019</v>
      </c>
      <c r="G28" s="11">
        <v>2019</v>
      </c>
      <c r="H28" s="80"/>
      <c r="I28" s="95"/>
    </row>
    <row r="29" spans="1:9" ht="25.5" x14ac:dyDescent="0.25">
      <c r="A29" s="40">
        <v>1</v>
      </c>
      <c r="B29" s="41" t="s">
        <v>7</v>
      </c>
      <c r="C29" s="41" t="s">
        <v>8</v>
      </c>
      <c r="D29" s="2" t="s">
        <v>65</v>
      </c>
      <c r="E29" s="3">
        <v>66300</v>
      </c>
      <c r="F29" s="12">
        <f>E29</f>
        <v>66300</v>
      </c>
      <c r="G29" s="18">
        <f>E29*0</f>
        <v>0</v>
      </c>
      <c r="H29" s="34" t="s">
        <v>68</v>
      </c>
      <c r="I29" s="35">
        <v>0</v>
      </c>
    </row>
    <row r="30" spans="1:9" ht="25.5" x14ac:dyDescent="0.25">
      <c r="A30" s="42">
        <v>2</v>
      </c>
      <c r="B30" s="37" t="s">
        <v>7</v>
      </c>
      <c r="C30" s="37" t="s">
        <v>8</v>
      </c>
      <c r="D30" s="4" t="s">
        <v>70</v>
      </c>
      <c r="E30" s="5">
        <v>55080</v>
      </c>
      <c r="F30" s="13">
        <f>E30*0.5</f>
        <v>27540</v>
      </c>
      <c r="G30" s="19">
        <f>E30*0.5</f>
        <v>27540</v>
      </c>
      <c r="H30" s="32" t="s">
        <v>68</v>
      </c>
      <c r="I30" s="36">
        <v>0.5</v>
      </c>
    </row>
    <row r="31" spans="1:9" ht="25.5" x14ac:dyDescent="0.25">
      <c r="A31" s="40">
        <v>3</v>
      </c>
      <c r="B31" s="37" t="s">
        <v>7</v>
      </c>
      <c r="C31" s="37" t="s">
        <v>8</v>
      </c>
      <c r="D31" s="4"/>
      <c r="E31" s="5">
        <v>0</v>
      </c>
      <c r="F31" s="13">
        <f>E31*0.5</f>
        <v>0</v>
      </c>
      <c r="G31" s="19">
        <f>E31*0.5</f>
        <v>0</v>
      </c>
      <c r="H31" s="32" t="s">
        <v>68</v>
      </c>
      <c r="I31" s="36">
        <v>0.5</v>
      </c>
    </row>
    <row r="32" spans="1:9" ht="25.5" x14ac:dyDescent="0.25">
      <c r="A32" s="42">
        <v>4</v>
      </c>
      <c r="B32" s="37" t="s">
        <v>7</v>
      </c>
      <c r="C32" s="37" t="s">
        <v>8</v>
      </c>
      <c r="D32" s="4"/>
      <c r="E32" s="5">
        <v>0</v>
      </c>
      <c r="F32" s="13">
        <f>E32*0.5</f>
        <v>0</v>
      </c>
      <c r="G32" s="19">
        <f>E32*0.5</f>
        <v>0</v>
      </c>
      <c r="H32" s="32" t="s">
        <v>68</v>
      </c>
      <c r="I32" s="36">
        <v>0.5</v>
      </c>
    </row>
    <row r="33" spans="1:9" ht="25.5" x14ac:dyDescent="0.25">
      <c r="A33" s="40">
        <v>5</v>
      </c>
      <c r="B33" s="37" t="s">
        <v>7</v>
      </c>
      <c r="C33" s="37" t="s">
        <v>8</v>
      </c>
      <c r="D33" s="4" t="s">
        <v>71</v>
      </c>
      <c r="E33" s="5">
        <v>55080</v>
      </c>
      <c r="F33" s="13">
        <f t="shared" ref="F33:F40" si="8">E33*0.5</f>
        <v>27540</v>
      </c>
      <c r="G33" s="19">
        <f t="shared" ref="G33:G34" si="9">E33*0.5</f>
        <v>27540</v>
      </c>
      <c r="H33" s="32" t="s">
        <v>68</v>
      </c>
      <c r="I33" s="36">
        <v>0.5</v>
      </c>
    </row>
    <row r="34" spans="1:9" ht="25.5" x14ac:dyDescent="0.25">
      <c r="A34" s="42">
        <v>6</v>
      </c>
      <c r="B34" s="37" t="s">
        <v>7</v>
      </c>
      <c r="C34" s="37" t="s">
        <v>16</v>
      </c>
      <c r="D34" s="4"/>
      <c r="E34" s="5"/>
      <c r="F34" s="13">
        <f t="shared" si="8"/>
        <v>0</v>
      </c>
      <c r="G34" s="19">
        <f t="shared" si="9"/>
        <v>0</v>
      </c>
      <c r="H34" s="32" t="s">
        <v>68</v>
      </c>
      <c r="I34" s="36">
        <v>0.5</v>
      </c>
    </row>
    <row r="35" spans="1:9" ht="25.5" x14ac:dyDescent="0.25">
      <c r="A35" s="40">
        <v>7</v>
      </c>
      <c r="B35" s="37" t="s">
        <v>7</v>
      </c>
      <c r="C35" s="37" t="s">
        <v>16</v>
      </c>
      <c r="D35" s="4"/>
      <c r="E35" s="5">
        <v>0</v>
      </c>
      <c r="F35" s="13">
        <f t="shared" ref="F35:F36" si="10">E35*0.5</f>
        <v>0</v>
      </c>
      <c r="G35" s="19">
        <f t="shared" ref="G35:G36" si="11">E35*0.5</f>
        <v>0</v>
      </c>
      <c r="H35" s="32" t="s">
        <v>68</v>
      </c>
      <c r="I35" s="36">
        <v>0.5</v>
      </c>
    </row>
    <row r="36" spans="1:9" ht="25.5" x14ac:dyDescent="0.25">
      <c r="A36" s="42">
        <v>8</v>
      </c>
      <c r="B36" s="37" t="s">
        <v>7</v>
      </c>
      <c r="C36" s="37" t="s">
        <v>16</v>
      </c>
      <c r="D36" s="4"/>
      <c r="E36" s="5">
        <v>0</v>
      </c>
      <c r="F36" s="13">
        <f t="shared" si="10"/>
        <v>0</v>
      </c>
      <c r="G36" s="19">
        <f t="shared" si="11"/>
        <v>0</v>
      </c>
      <c r="H36" s="32" t="s">
        <v>68</v>
      </c>
      <c r="I36" s="36">
        <v>0.5</v>
      </c>
    </row>
    <row r="37" spans="1:9" ht="25.5" x14ac:dyDescent="0.25">
      <c r="A37" s="40">
        <v>9</v>
      </c>
      <c r="B37" s="37" t="s">
        <v>7</v>
      </c>
      <c r="C37" s="37" t="s">
        <v>23</v>
      </c>
      <c r="D37" s="4" t="s">
        <v>69</v>
      </c>
      <c r="E37" s="5">
        <v>10200</v>
      </c>
      <c r="F37" s="13">
        <f>E37*0.5</f>
        <v>5100</v>
      </c>
      <c r="G37" s="19">
        <f t="shared" ref="G37:G42" si="12">E37*0.5</f>
        <v>5100</v>
      </c>
      <c r="H37" s="32" t="s">
        <v>68</v>
      </c>
      <c r="I37" s="36">
        <v>0.5</v>
      </c>
    </row>
    <row r="38" spans="1:9" ht="25.5" x14ac:dyDescent="0.25">
      <c r="A38" s="42">
        <v>10</v>
      </c>
      <c r="B38" s="37" t="s">
        <v>7</v>
      </c>
      <c r="C38" s="37" t="s">
        <v>23</v>
      </c>
      <c r="D38" s="4"/>
      <c r="E38" s="5">
        <v>0</v>
      </c>
      <c r="F38" s="13">
        <f>E38*0.5</f>
        <v>0</v>
      </c>
      <c r="G38" s="19">
        <f t="shared" si="12"/>
        <v>0</v>
      </c>
      <c r="H38" s="32" t="s">
        <v>68</v>
      </c>
      <c r="I38" s="36">
        <v>0.5</v>
      </c>
    </row>
    <row r="39" spans="1:9" ht="25.5" x14ac:dyDescent="0.25">
      <c r="A39" s="40">
        <v>11</v>
      </c>
      <c r="B39" s="37" t="s">
        <v>7</v>
      </c>
      <c r="C39" s="37" t="s">
        <v>23</v>
      </c>
      <c r="D39" s="4"/>
      <c r="E39" s="5">
        <v>0</v>
      </c>
      <c r="F39" s="13">
        <f>E39*0.5</f>
        <v>0</v>
      </c>
      <c r="G39" s="19">
        <f t="shared" si="12"/>
        <v>0</v>
      </c>
      <c r="H39" s="32" t="s">
        <v>68</v>
      </c>
      <c r="I39" s="36">
        <v>0.5</v>
      </c>
    </row>
    <row r="40" spans="1:9" ht="25.5" x14ac:dyDescent="0.25">
      <c r="A40" s="42">
        <v>12</v>
      </c>
      <c r="B40" s="37" t="s">
        <v>7</v>
      </c>
      <c r="C40" s="37" t="s">
        <v>19</v>
      </c>
      <c r="D40" s="4" t="s">
        <v>72</v>
      </c>
      <c r="E40" s="5">
        <v>48000</v>
      </c>
      <c r="F40" s="13">
        <f t="shared" si="8"/>
        <v>24000</v>
      </c>
      <c r="G40" s="19">
        <f t="shared" si="12"/>
        <v>24000</v>
      </c>
      <c r="H40" s="32" t="s">
        <v>68</v>
      </c>
      <c r="I40" s="36">
        <v>0.5</v>
      </c>
    </row>
    <row r="41" spans="1:9" ht="25.5" x14ac:dyDescent="0.25">
      <c r="A41" s="40">
        <v>13</v>
      </c>
      <c r="B41" s="37" t="s">
        <v>7</v>
      </c>
      <c r="C41" s="37" t="s">
        <v>19</v>
      </c>
      <c r="D41" s="4"/>
      <c r="E41" s="5">
        <v>0</v>
      </c>
      <c r="F41" s="13">
        <f t="shared" ref="F41:F42" si="13">E41*0.5</f>
        <v>0</v>
      </c>
      <c r="G41" s="19">
        <f t="shared" si="12"/>
        <v>0</v>
      </c>
      <c r="H41" s="32" t="s">
        <v>68</v>
      </c>
      <c r="I41" s="36">
        <v>0.5</v>
      </c>
    </row>
    <row r="42" spans="1:9" ht="25.5" x14ac:dyDescent="0.25">
      <c r="A42" s="42">
        <v>14</v>
      </c>
      <c r="B42" s="37" t="s">
        <v>7</v>
      </c>
      <c r="C42" s="37" t="s">
        <v>19</v>
      </c>
      <c r="D42" s="4"/>
      <c r="E42" s="5">
        <v>0</v>
      </c>
      <c r="F42" s="13">
        <f t="shared" si="13"/>
        <v>0</v>
      </c>
      <c r="G42" s="19">
        <f t="shared" si="12"/>
        <v>0</v>
      </c>
      <c r="H42" s="32" t="s">
        <v>68</v>
      </c>
      <c r="I42" s="36">
        <v>0.5</v>
      </c>
    </row>
    <row r="43" spans="1:9" s="24" customFormat="1" ht="25.5" x14ac:dyDescent="0.25">
      <c r="A43" s="40">
        <v>15</v>
      </c>
      <c r="B43" s="37" t="s">
        <v>9</v>
      </c>
      <c r="C43" s="32" t="s">
        <v>9</v>
      </c>
      <c r="D43" s="4" t="s">
        <v>78</v>
      </c>
      <c r="E43" s="5">
        <v>1000</v>
      </c>
      <c r="F43" s="13">
        <f>E43*0</f>
        <v>0</v>
      </c>
      <c r="G43" s="19">
        <f>E43</f>
        <v>1000</v>
      </c>
      <c r="H43" s="37"/>
      <c r="I43" s="36">
        <v>1</v>
      </c>
    </row>
    <row r="44" spans="1:9" ht="38.25" x14ac:dyDescent="0.25">
      <c r="A44" s="42">
        <v>18</v>
      </c>
      <c r="B44" s="37" t="s">
        <v>11</v>
      </c>
      <c r="C44" s="32" t="s">
        <v>11</v>
      </c>
      <c r="D44" s="4" t="s">
        <v>77</v>
      </c>
      <c r="E44" s="5">
        <v>800</v>
      </c>
      <c r="F44" s="13">
        <f t="shared" ref="F44:F50" si="14">E44*0</f>
        <v>0</v>
      </c>
      <c r="G44" s="19">
        <f t="shared" ref="G44:G50" si="15">E44</f>
        <v>800</v>
      </c>
      <c r="H44" s="37"/>
      <c r="I44" s="36">
        <v>1</v>
      </c>
    </row>
    <row r="45" spans="1:9" x14ac:dyDescent="0.25">
      <c r="A45" s="40">
        <v>21</v>
      </c>
      <c r="B45" s="37" t="s">
        <v>13</v>
      </c>
      <c r="C45" s="32" t="s">
        <v>30</v>
      </c>
      <c r="D45" s="4" t="s">
        <v>74</v>
      </c>
      <c r="E45" s="5">
        <v>50</v>
      </c>
      <c r="F45" s="13">
        <f>E45*0</f>
        <v>0</v>
      </c>
      <c r="G45" s="19">
        <f>E45</f>
        <v>50</v>
      </c>
      <c r="H45" s="37"/>
      <c r="I45" s="36">
        <v>1</v>
      </c>
    </row>
    <row r="46" spans="1:9" x14ac:dyDescent="0.25">
      <c r="A46" s="42">
        <v>24</v>
      </c>
      <c r="B46" s="37" t="s">
        <v>13</v>
      </c>
      <c r="C46" s="32" t="s">
        <v>14</v>
      </c>
      <c r="D46" s="4" t="s">
        <v>80</v>
      </c>
      <c r="E46" s="5">
        <v>1200</v>
      </c>
      <c r="F46" s="13">
        <f t="shared" si="14"/>
        <v>0</v>
      </c>
      <c r="G46" s="19">
        <f t="shared" si="15"/>
        <v>1200</v>
      </c>
      <c r="H46" s="37"/>
      <c r="I46" s="36">
        <v>1</v>
      </c>
    </row>
    <row r="47" spans="1:9" ht="38.25" x14ac:dyDescent="0.25">
      <c r="A47" s="40">
        <v>27</v>
      </c>
      <c r="B47" s="37" t="s">
        <v>13</v>
      </c>
      <c r="C47" s="32" t="s">
        <v>17</v>
      </c>
      <c r="D47" s="4" t="s">
        <v>79</v>
      </c>
      <c r="E47" s="5">
        <v>300</v>
      </c>
      <c r="F47" s="13">
        <f t="shared" si="14"/>
        <v>0</v>
      </c>
      <c r="G47" s="19">
        <f t="shared" si="15"/>
        <v>300</v>
      </c>
      <c r="H47" s="32"/>
      <c r="I47" s="36">
        <v>1</v>
      </c>
    </row>
    <row r="48" spans="1:9" ht="25.5" x14ac:dyDescent="0.25">
      <c r="A48" s="42">
        <v>30</v>
      </c>
      <c r="B48" s="37" t="s">
        <v>13</v>
      </c>
      <c r="C48" s="32" t="s">
        <v>18</v>
      </c>
      <c r="D48" s="4" t="s">
        <v>73</v>
      </c>
      <c r="E48" s="5">
        <v>800</v>
      </c>
      <c r="F48" s="13">
        <f t="shared" si="14"/>
        <v>0</v>
      </c>
      <c r="G48" s="19">
        <f t="shared" si="15"/>
        <v>800</v>
      </c>
      <c r="H48" s="32"/>
      <c r="I48" s="36">
        <v>1</v>
      </c>
    </row>
    <row r="49" spans="1:12" x14ac:dyDescent="0.25">
      <c r="A49" s="40">
        <v>33</v>
      </c>
      <c r="B49" s="37" t="s">
        <v>13</v>
      </c>
      <c r="C49" s="32" t="s">
        <v>36</v>
      </c>
      <c r="D49" s="4"/>
      <c r="E49" s="5">
        <v>0</v>
      </c>
      <c r="F49" s="13">
        <f t="shared" si="14"/>
        <v>0</v>
      </c>
      <c r="G49" s="19">
        <f t="shared" si="15"/>
        <v>0</v>
      </c>
      <c r="H49" s="32"/>
      <c r="I49" s="36">
        <v>1</v>
      </c>
    </row>
    <row r="50" spans="1:12" ht="15" thickBot="1" x14ac:dyDescent="0.3">
      <c r="A50" s="42">
        <v>36</v>
      </c>
      <c r="B50" s="37" t="s">
        <v>13</v>
      </c>
      <c r="C50" s="32" t="s">
        <v>33</v>
      </c>
      <c r="D50" s="4"/>
      <c r="E50" s="7">
        <v>0</v>
      </c>
      <c r="F50" s="14">
        <f t="shared" si="14"/>
        <v>0</v>
      </c>
      <c r="G50" s="14">
        <f t="shared" si="15"/>
        <v>0</v>
      </c>
      <c r="H50" s="38"/>
      <c r="I50" s="39">
        <v>1</v>
      </c>
      <c r="J50" s="10"/>
      <c r="K50" s="9"/>
      <c r="L50" s="22"/>
    </row>
    <row r="51" spans="1:12" ht="37.5" customHeight="1" thickBot="1" x14ac:dyDescent="0.3">
      <c r="A51" s="59" t="s">
        <v>76</v>
      </c>
      <c r="B51" s="60"/>
      <c r="C51" s="60"/>
      <c r="D51" s="61"/>
      <c r="E51" s="20">
        <f>SUM(E29:E50)</f>
        <v>238810</v>
      </c>
      <c r="F51" s="15">
        <f>SUM(F29:F50)</f>
        <v>150480</v>
      </c>
      <c r="G51" s="16">
        <f>SUM(G29:G50)</f>
        <v>88330</v>
      </c>
      <c r="H51" s="96"/>
      <c r="I51" s="97"/>
      <c r="J51" s="10"/>
      <c r="K51" s="9"/>
      <c r="L51" s="22"/>
    </row>
    <row r="52" spans="1:12" x14ac:dyDescent="0.25">
      <c r="A52" s="77" t="s">
        <v>0</v>
      </c>
      <c r="B52" s="79" t="s">
        <v>2</v>
      </c>
      <c r="C52" s="79" t="s">
        <v>1</v>
      </c>
      <c r="D52" s="79" t="s">
        <v>3</v>
      </c>
      <c r="E52" s="17" t="s">
        <v>61</v>
      </c>
      <c r="F52" s="58" t="s">
        <v>66</v>
      </c>
      <c r="G52" s="58" t="s">
        <v>62</v>
      </c>
      <c r="H52" s="79" t="s">
        <v>4</v>
      </c>
      <c r="I52" s="94" t="s">
        <v>67</v>
      </c>
      <c r="J52" s="10"/>
      <c r="K52" s="9"/>
      <c r="L52" s="22"/>
    </row>
    <row r="53" spans="1:12" ht="15" thickBot="1" x14ac:dyDescent="0.3">
      <c r="A53" s="78"/>
      <c r="B53" s="80"/>
      <c r="C53" s="80"/>
      <c r="D53" s="80"/>
      <c r="E53" s="11">
        <v>2020</v>
      </c>
      <c r="F53" s="11">
        <v>2020</v>
      </c>
      <c r="G53" s="11">
        <v>2020</v>
      </c>
      <c r="H53" s="80"/>
      <c r="I53" s="95"/>
      <c r="K53" s="22"/>
    </row>
    <row r="54" spans="1:12" ht="25.5" x14ac:dyDescent="0.25">
      <c r="A54" s="40">
        <v>1</v>
      </c>
      <c r="B54" s="41" t="s">
        <v>7</v>
      </c>
      <c r="C54" s="41" t="s">
        <v>8</v>
      </c>
      <c r="D54" s="2" t="s">
        <v>65</v>
      </c>
      <c r="E54" s="3">
        <v>67600</v>
      </c>
      <c r="F54" s="12">
        <f>E54</f>
        <v>67600</v>
      </c>
      <c r="G54" s="18">
        <f>E54*0</f>
        <v>0</v>
      </c>
      <c r="H54" s="34" t="s">
        <v>68</v>
      </c>
      <c r="I54" s="35">
        <v>0</v>
      </c>
      <c r="K54" s="22"/>
    </row>
    <row r="55" spans="1:12" ht="25.5" x14ac:dyDescent="0.25">
      <c r="A55" s="42">
        <v>2</v>
      </c>
      <c r="B55" s="37" t="s">
        <v>7</v>
      </c>
      <c r="C55" s="37" t="s">
        <v>8</v>
      </c>
      <c r="D55" s="4" t="s">
        <v>70</v>
      </c>
      <c r="E55" s="5">
        <v>56180</v>
      </c>
      <c r="F55" s="13">
        <f>E55*0.5</f>
        <v>28090</v>
      </c>
      <c r="G55" s="19">
        <f>E55*0.5</f>
        <v>28090</v>
      </c>
      <c r="H55" s="32" t="s">
        <v>68</v>
      </c>
      <c r="I55" s="36">
        <v>0.5</v>
      </c>
      <c r="K55" s="22"/>
    </row>
    <row r="56" spans="1:12" ht="25.5" x14ac:dyDescent="0.25">
      <c r="A56" s="40">
        <v>3</v>
      </c>
      <c r="B56" s="37" t="s">
        <v>7</v>
      </c>
      <c r="C56" s="37" t="s">
        <v>8</v>
      </c>
      <c r="D56" s="4"/>
      <c r="E56" s="5">
        <v>0</v>
      </c>
      <c r="F56" s="13">
        <f>E56*0.5</f>
        <v>0</v>
      </c>
      <c r="G56" s="19">
        <f>E56*0.5</f>
        <v>0</v>
      </c>
      <c r="H56" s="32" t="s">
        <v>68</v>
      </c>
      <c r="I56" s="36">
        <v>0.5</v>
      </c>
    </row>
    <row r="57" spans="1:12" ht="25.5" x14ac:dyDescent="0.25">
      <c r="A57" s="42">
        <v>4</v>
      </c>
      <c r="B57" s="37" t="s">
        <v>7</v>
      </c>
      <c r="C57" s="37" t="s">
        <v>8</v>
      </c>
      <c r="D57" s="4"/>
      <c r="E57" s="5">
        <v>0</v>
      </c>
      <c r="F57" s="13">
        <f>E57*0.5</f>
        <v>0</v>
      </c>
      <c r="G57" s="19">
        <f>E57*0.5</f>
        <v>0</v>
      </c>
      <c r="H57" s="32" t="s">
        <v>68</v>
      </c>
      <c r="I57" s="36">
        <v>0.5</v>
      </c>
    </row>
    <row r="58" spans="1:12" ht="25.5" x14ac:dyDescent="0.25">
      <c r="A58" s="40">
        <v>5</v>
      </c>
      <c r="B58" s="37" t="s">
        <v>7</v>
      </c>
      <c r="C58" s="37" t="s">
        <v>8</v>
      </c>
      <c r="D58" s="4" t="s">
        <v>71</v>
      </c>
      <c r="E58" s="5">
        <v>56180</v>
      </c>
      <c r="F58" s="13">
        <f t="shared" ref="F58:F61" si="16">E58*0.5</f>
        <v>28090</v>
      </c>
      <c r="G58" s="19">
        <f t="shared" ref="G58:G61" si="17">E58*0.5</f>
        <v>28090</v>
      </c>
      <c r="H58" s="32" t="s">
        <v>68</v>
      </c>
      <c r="I58" s="36">
        <v>0.5</v>
      </c>
    </row>
    <row r="59" spans="1:12" ht="25.5" x14ac:dyDescent="0.25">
      <c r="A59" s="42">
        <v>6</v>
      </c>
      <c r="B59" s="37" t="s">
        <v>7</v>
      </c>
      <c r="C59" s="37" t="s">
        <v>16</v>
      </c>
      <c r="D59" s="4"/>
      <c r="E59" s="5">
        <v>0</v>
      </c>
      <c r="F59" s="13">
        <f t="shared" si="16"/>
        <v>0</v>
      </c>
      <c r="G59" s="19">
        <f t="shared" si="17"/>
        <v>0</v>
      </c>
      <c r="H59" s="32" t="s">
        <v>68</v>
      </c>
      <c r="I59" s="36">
        <v>0.5</v>
      </c>
    </row>
    <row r="60" spans="1:12" ht="25.5" x14ac:dyDescent="0.25">
      <c r="A60" s="40">
        <v>7</v>
      </c>
      <c r="B60" s="37" t="s">
        <v>7</v>
      </c>
      <c r="C60" s="37" t="s">
        <v>16</v>
      </c>
      <c r="D60" s="4"/>
      <c r="E60" s="5">
        <v>0</v>
      </c>
      <c r="F60" s="13">
        <f t="shared" si="16"/>
        <v>0</v>
      </c>
      <c r="G60" s="19">
        <f t="shared" si="17"/>
        <v>0</v>
      </c>
      <c r="H60" s="32" t="s">
        <v>68</v>
      </c>
      <c r="I60" s="36">
        <v>0.5</v>
      </c>
    </row>
    <row r="61" spans="1:12" ht="25.5" x14ac:dyDescent="0.25">
      <c r="A61" s="42">
        <v>8</v>
      </c>
      <c r="B61" s="37" t="s">
        <v>7</v>
      </c>
      <c r="C61" s="37" t="s">
        <v>16</v>
      </c>
      <c r="D61" s="4"/>
      <c r="E61" s="5">
        <v>0</v>
      </c>
      <c r="F61" s="13">
        <f t="shared" si="16"/>
        <v>0</v>
      </c>
      <c r="G61" s="19">
        <f t="shared" si="17"/>
        <v>0</v>
      </c>
      <c r="H61" s="32" t="s">
        <v>68</v>
      </c>
      <c r="I61" s="36">
        <v>0.5</v>
      </c>
    </row>
    <row r="62" spans="1:12" ht="25.5" x14ac:dyDescent="0.25">
      <c r="A62" s="40">
        <v>9</v>
      </c>
      <c r="B62" s="37" t="s">
        <v>7</v>
      </c>
      <c r="C62" s="37" t="s">
        <v>23</v>
      </c>
      <c r="D62" s="4" t="s">
        <v>69</v>
      </c>
      <c r="E62" s="5">
        <v>10400</v>
      </c>
      <c r="F62" s="13">
        <f>E62*0.5</f>
        <v>5200</v>
      </c>
      <c r="G62" s="19">
        <f t="shared" ref="G62:G67" si="18">E62*0.5</f>
        <v>5200</v>
      </c>
      <c r="H62" s="32" t="s">
        <v>68</v>
      </c>
      <c r="I62" s="36">
        <v>0.5</v>
      </c>
    </row>
    <row r="63" spans="1:12" ht="25.5" x14ac:dyDescent="0.25">
      <c r="A63" s="42">
        <v>10</v>
      </c>
      <c r="B63" s="37" t="s">
        <v>7</v>
      </c>
      <c r="C63" s="37" t="s">
        <v>23</v>
      </c>
      <c r="D63" s="4"/>
      <c r="E63" s="5">
        <v>0</v>
      </c>
      <c r="F63" s="13">
        <f>E63*0.5</f>
        <v>0</v>
      </c>
      <c r="G63" s="19">
        <f t="shared" si="18"/>
        <v>0</v>
      </c>
      <c r="H63" s="32" t="s">
        <v>68</v>
      </c>
      <c r="I63" s="36">
        <v>0.5</v>
      </c>
    </row>
    <row r="64" spans="1:12" ht="25.5" x14ac:dyDescent="0.25">
      <c r="A64" s="40">
        <v>11</v>
      </c>
      <c r="B64" s="37" t="s">
        <v>7</v>
      </c>
      <c r="C64" s="37" t="s">
        <v>23</v>
      </c>
      <c r="D64" s="4"/>
      <c r="E64" s="5">
        <v>0</v>
      </c>
      <c r="F64" s="13">
        <f>E64*0.5</f>
        <v>0</v>
      </c>
      <c r="G64" s="19">
        <f t="shared" si="18"/>
        <v>0</v>
      </c>
      <c r="H64" s="32" t="s">
        <v>68</v>
      </c>
      <c r="I64" s="36">
        <v>0.5</v>
      </c>
    </row>
    <row r="65" spans="1:9" ht="25.5" x14ac:dyDescent="0.25">
      <c r="A65" s="42">
        <v>12</v>
      </c>
      <c r="B65" s="37" t="s">
        <v>7</v>
      </c>
      <c r="C65" s="37" t="s">
        <v>19</v>
      </c>
      <c r="D65" s="4" t="s">
        <v>72</v>
      </c>
      <c r="E65" s="5">
        <v>48900</v>
      </c>
      <c r="F65" s="13">
        <f t="shared" ref="F65:F67" si="19">E65*0.5</f>
        <v>24450</v>
      </c>
      <c r="G65" s="19">
        <f t="shared" si="18"/>
        <v>24450</v>
      </c>
      <c r="H65" s="32" t="s">
        <v>68</v>
      </c>
      <c r="I65" s="36">
        <v>0.5</v>
      </c>
    </row>
    <row r="66" spans="1:9" ht="25.5" x14ac:dyDescent="0.25">
      <c r="A66" s="40">
        <v>13</v>
      </c>
      <c r="B66" s="37" t="s">
        <v>7</v>
      </c>
      <c r="C66" s="37" t="s">
        <v>19</v>
      </c>
      <c r="D66" s="4"/>
      <c r="E66" s="5">
        <v>0</v>
      </c>
      <c r="F66" s="13">
        <f t="shared" si="19"/>
        <v>0</v>
      </c>
      <c r="G66" s="19">
        <f t="shared" si="18"/>
        <v>0</v>
      </c>
      <c r="H66" s="32" t="s">
        <v>68</v>
      </c>
      <c r="I66" s="36">
        <v>0.5</v>
      </c>
    </row>
    <row r="67" spans="1:9" ht="25.5" x14ac:dyDescent="0.25">
      <c r="A67" s="42">
        <v>14</v>
      </c>
      <c r="B67" s="37" t="s">
        <v>7</v>
      </c>
      <c r="C67" s="37" t="s">
        <v>19</v>
      </c>
      <c r="D67" s="4"/>
      <c r="E67" s="5">
        <v>0</v>
      </c>
      <c r="F67" s="13">
        <f t="shared" si="19"/>
        <v>0</v>
      </c>
      <c r="G67" s="19">
        <f t="shared" si="18"/>
        <v>0</v>
      </c>
      <c r="H67" s="32" t="s">
        <v>68</v>
      </c>
      <c r="I67" s="36">
        <v>0.5</v>
      </c>
    </row>
    <row r="68" spans="1:9" x14ac:dyDescent="0.25">
      <c r="A68" s="40">
        <v>15</v>
      </c>
      <c r="B68" s="37" t="s">
        <v>9</v>
      </c>
      <c r="C68" s="32" t="s">
        <v>9</v>
      </c>
      <c r="D68" s="4"/>
      <c r="E68" s="5">
        <v>0</v>
      </c>
      <c r="F68" s="13">
        <f>E68*0</f>
        <v>0</v>
      </c>
      <c r="G68" s="19">
        <f>E68</f>
        <v>0</v>
      </c>
      <c r="H68" s="37"/>
      <c r="I68" s="36">
        <v>1</v>
      </c>
    </row>
    <row r="69" spans="1:9" x14ac:dyDescent="0.25">
      <c r="A69" s="42">
        <v>18</v>
      </c>
      <c r="B69" s="37" t="s">
        <v>11</v>
      </c>
      <c r="C69" s="32" t="s">
        <v>11</v>
      </c>
      <c r="D69" s="4"/>
      <c r="E69" s="5">
        <v>0</v>
      </c>
      <c r="F69" s="13">
        <f t="shared" ref="F69" si="20">E69*0</f>
        <v>0</v>
      </c>
      <c r="G69" s="19">
        <f t="shared" ref="G69" si="21">E69</f>
        <v>0</v>
      </c>
      <c r="H69" s="37"/>
      <c r="I69" s="36">
        <v>1</v>
      </c>
    </row>
    <row r="70" spans="1:9" x14ac:dyDescent="0.25">
      <c r="A70" s="40">
        <v>21</v>
      </c>
      <c r="B70" s="37" t="s">
        <v>13</v>
      </c>
      <c r="C70" s="32" t="s">
        <v>30</v>
      </c>
      <c r="D70" s="4"/>
      <c r="E70" s="5">
        <v>0</v>
      </c>
      <c r="F70" s="13">
        <f>E70*0</f>
        <v>0</v>
      </c>
      <c r="G70" s="19">
        <f>E70</f>
        <v>0</v>
      </c>
      <c r="H70" s="37"/>
      <c r="I70" s="36">
        <v>1</v>
      </c>
    </row>
    <row r="71" spans="1:9" x14ac:dyDescent="0.25">
      <c r="A71" s="42">
        <v>24</v>
      </c>
      <c r="B71" s="37" t="s">
        <v>13</v>
      </c>
      <c r="C71" s="32" t="s">
        <v>14</v>
      </c>
      <c r="D71" s="4"/>
      <c r="E71" s="5">
        <v>0</v>
      </c>
      <c r="F71" s="13">
        <f t="shared" ref="F71:F77" si="22">E71*0</f>
        <v>0</v>
      </c>
      <c r="G71" s="19">
        <f t="shared" ref="G71:G77" si="23">E71</f>
        <v>0</v>
      </c>
      <c r="H71" s="37"/>
      <c r="I71" s="36">
        <v>1</v>
      </c>
    </row>
    <row r="72" spans="1:9" x14ac:dyDescent="0.25">
      <c r="A72" s="40">
        <v>27</v>
      </c>
      <c r="B72" s="37" t="s">
        <v>13</v>
      </c>
      <c r="C72" s="32" t="s">
        <v>17</v>
      </c>
      <c r="D72" s="4"/>
      <c r="E72" s="5">
        <v>0</v>
      </c>
      <c r="F72" s="13">
        <f t="shared" si="22"/>
        <v>0</v>
      </c>
      <c r="G72" s="19">
        <f t="shared" si="23"/>
        <v>0</v>
      </c>
      <c r="H72" s="32"/>
      <c r="I72" s="36">
        <v>1</v>
      </c>
    </row>
    <row r="73" spans="1:9" x14ac:dyDescent="0.25">
      <c r="A73" s="42">
        <v>28</v>
      </c>
      <c r="B73" s="37" t="s">
        <v>13</v>
      </c>
      <c r="C73" s="32" t="s">
        <v>17</v>
      </c>
      <c r="D73" s="4"/>
      <c r="E73" s="5">
        <v>0</v>
      </c>
      <c r="F73" s="13">
        <f t="shared" si="22"/>
        <v>0</v>
      </c>
      <c r="G73" s="19">
        <f t="shared" si="23"/>
        <v>0</v>
      </c>
      <c r="H73" s="32"/>
      <c r="I73" s="36">
        <v>1</v>
      </c>
    </row>
    <row r="74" spans="1:9" x14ac:dyDescent="0.25">
      <c r="A74" s="40">
        <v>29</v>
      </c>
      <c r="B74" s="37" t="s">
        <v>13</v>
      </c>
      <c r="C74" s="32" t="s">
        <v>17</v>
      </c>
      <c r="D74" s="4"/>
      <c r="E74" s="5">
        <v>0</v>
      </c>
      <c r="F74" s="13">
        <f t="shared" si="22"/>
        <v>0</v>
      </c>
      <c r="G74" s="19">
        <f t="shared" si="23"/>
        <v>0</v>
      </c>
      <c r="H74" s="32"/>
      <c r="I74" s="36">
        <v>1</v>
      </c>
    </row>
    <row r="75" spans="1:9" ht="25.5" x14ac:dyDescent="0.25">
      <c r="A75" s="42">
        <v>30</v>
      </c>
      <c r="B75" s="37" t="s">
        <v>13</v>
      </c>
      <c r="C75" s="32" t="s">
        <v>18</v>
      </c>
      <c r="D75" s="4"/>
      <c r="E75" s="5">
        <v>0</v>
      </c>
      <c r="F75" s="13">
        <f t="shared" si="22"/>
        <v>0</v>
      </c>
      <c r="G75" s="19">
        <f t="shared" si="23"/>
        <v>0</v>
      </c>
      <c r="H75" s="32"/>
      <c r="I75" s="36">
        <v>1</v>
      </c>
    </row>
    <row r="76" spans="1:9" x14ac:dyDescent="0.25">
      <c r="A76" s="40">
        <v>33</v>
      </c>
      <c r="B76" s="37" t="s">
        <v>13</v>
      </c>
      <c r="C76" s="32" t="s">
        <v>36</v>
      </c>
      <c r="D76" s="4"/>
      <c r="E76" s="5">
        <v>0</v>
      </c>
      <c r="F76" s="13">
        <f t="shared" si="22"/>
        <v>0</v>
      </c>
      <c r="G76" s="19">
        <f t="shared" si="23"/>
        <v>0</v>
      </c>
      <c r="H76" s="32"/>
      <c r="I76" s="36">
        <v>1</v>
      </c>
    </row>
    <row r="77" spans="1:9" ht="15" thickBot="1" x14ac:dyDescent="0.3">
      <c r="A77" s="42">
        <v>36</v>
      </c>
      <c r="B77" s="37" t="s">
        <v>13</v>
      </c>
      <c r="C77" s="32" t="s">
        <v>33</v>
      </c>
      <c r="D77" s="4" t="s">
        <v>90</v>
      </c>
      <c r="E77" s="7">
        <v>500</v>
      </c>
      <c r="F77" s="14">
        <f t="shared" si="22"/>
        <v>0</v>
      </c>
      <c r="G77" s="14">
        <f t="shared" si="23"/>
        <v>500</v>
      </c>
      <c r="H77" s="38"/>
      <c r="I77" s="39">
        <v>1</v>
      </c>
    </row>
    <row r="78" spans="1:9" ht="45" customHeight="1" thickBot="1" x14ac:dyDescent="0.3">
      <c r="A78" s="59" t="s">
        <v>82</v>
      </c>
      <c r="B78" s="60"/>
      <c r="C78" s="60"/>
      <c r="D78" s="61"/>
      <c r="E78" s="20">
        <f>SUM(E54:E77)</f>
        <v>239760</v>
      </c>
      <c r="F78" s="45">
        <f>SUM(F54:F77)</f>
        <v>153430</v>
      </c>
      <c r="G78" s="46">
        <f>SUM(G54:G77)</f>
        <v>86330</v>
      </c>
      <c r="H78" s="98"/>
      <c r="I78" s="99"/>
    </row>
    <row r="79" spans="1:9" x14ac:dyDescent="0.25">
      <c r="A79" s="77" t="s">
        <v>0</v>
      </c>
      <c r="B79" s="79" t="s">
        <v>2</v>
      </c>
      <c r="C79" s="79" t="s">
        <v>1</v>
      </c>
      <c r="D79" s="79" t="s">
        <v>3</v>
      </c>
      <c r="E79" s="17" t="s">
        <v>61</v>
      </c>
      <c r="F79" s="58" t="s">
        <v>66</v>
      </c>
      <c r="G79" s="58" t="s">
        <v>62</v>
      </c>
      <c r="H79" s="79" t="s">
        <v>4</v>
      </c>
      <c r="I79" s="94" t="s">
        <v>67</v>
      </c>
    </row>
    <row r="80" spans="1:9" ht="15" thickBot="1" x14ac:dyDescent="0.3">
      <c r="A80" s="78"/>
      <c r="B80" s="80"/>
      <c r="C80" s="80"/>
      <c r="D80" s="80"/>
      <c r="E80" s="11">
        <v>2021</v>
      </c>
      <c r="F80" s="11">
        <v>2021</v>
      </c>
      <c r="G80" s="11">
        <v>2021</v>
      </c>
      <c r="H80" s="80"/>
      <c r="I80" s="95"/>
    </row>
    <row r="81" spans="1:9" ht="25.5" x14ac:dyDescent="0.25">
      <c r="A81" s="40">
        <v>1</v>
      </c>
      <c r="B81" s="41" t="s">
        <v>7</v>
      </c>
      <c r="C81" s="41" t="s">
        <v>8</v>
      </c>
      <c r="D81" s="2" t="s">
        <v>65</v>
      </c>
      <c r="E81" s="3">
        <v>66300</v>
      </c>
      <c r="F81" s="12">
        <f>E81</f>
        <v>66300</v>
      </c>
      <c r="G81" s="18">
        <f>E81*0</f>
        <v>0</v>
      </c>
      <c r="H81" s="34" t="s">
        <v>68</v>
      </c>
      <c r="I81" s="35">
        <v>0</v>
      </c>
    </row>
    <row r="82" spans="1:9" ht="25.5" x14ac:dyDescent="0.25">
      <c r="A82" s="42">
        <v>2</v>
      </c>
      <c r="B82" s="37" t="s">
        <v>7</v>
      </c>
      <c r="C82" s="37" t="s">
        <v>8</v>
      </c>
      <c r="D82" s="4" t="s">
        <v>70</v>
      </c>
      <c r="E82" s="5">
        <v>55080</v>
      </c>
      <c r="F82" s="13">
        <f>E82*0.5</f>
        <v>27540</v>
      </c>
      <c r="G82" s="19">
        <f>E82*0.5</f>
        <v>27540</v>
      </c>
      <c r="H82" s="32" t="s">
        <v>68</v>
      </c>
      <c r="I82" s="36">
        <v>0.5</v>
      </c>
    </row>
    <row r="83" spans="1:9" ht="25.5" x14ac:dyDescent="0.25">
      <c r="A83" s="40">
        <v>3</v>
      </c>
      <c r="B83" s="37" t="s">
        <v>7</v>
      </c>
      <c r="C83" s="37" t="s">
        <v>8</v>
      </c>
      <c r="D83" s="4"/>
      <c r="E83" s="5">
        <v>0</v>
      </c>
      <c r="F83" s="13">
        <f>E83*0.5</f>
        <v>0</v>
      </c>
      <c r="G83" s="19">
        <f>E83*0.5</f>
        <v>0</v>
      </c>
      <c r="H83" s="32" t="s">
        <v>68</v>
      </c>
      <c r="I83" s="36">
        <v>0.5</v>
      </c>
    </row>
    <row r="84" spans="1:9" ht="25.5" x14ac:dyDescent="0.25">
      <c r="A84" s="42">
        <v>4</v>
      </c>
      <c r="B84" s="37" t="s">
        <v>7</v>
      </c>
      <c r="C84" s="37" t="s">
        <v>8</v>
      </c>
      <c r="D84" s="4"/>
      <c r="E84" s="5">
        <v>0</v>
      </c>
      <c r="F84" s="13">
        <f>E84*0.5</f>
        <v>0</v>
      </c>
      <c r="G84" s="19">
        <f>E84*0.5</f>
        <v>0</v>
      </c>
      <c r="H84" s="32" t="s">
        <v>68</v>
      </c>
      <c r="I84" s="36">
        <v>0.5</v>
      </c>
    </row>
    <row r="85" spans="1:9" ht="25.5" x14ac:dyDescent="0.25">
      <c r="A85" s="40">
        <v>5</v>
      </c>
      <c r="B85" s="37" t="s">
        <v>7</v>
      </c>
      <c r="C85" s="37" t="s">
        <v>8</v>
      </c>
      <c r="D85" s="4" t="s">
        <v>71</v>
      </c>
      <c r="E85" s="5">
        <v>55080</v>
      </c>
      <c r="F85" s="13">
        <f t="shared" ref="F85:F88" si="24">E85*0.5</f>
        <v>27540</v>
      </c>
      <c r="G85" s="19">
        <f t="shared" ref="G85:G88" si="25">E85*0.5</f>
        <v>27540</v>
      </c>
      <c r="H85" s="32" t="s">
        <v>68</v>
      </c>
      <c r="I85" s="36">
        <v>0.5</v>
      </c>
    </row>
    <row r="86" spans="1:9" ht="25.5" x14ac:dyDescent="0.25">
      <c r="A86" s="42">
        <v>6</v>
      </c>
      <c r="B86" s="37" t="s">
        <v>7</v>
      </c>
      <c r="C86" s="37" t="s">
        <v>16</v>
      </c>
      <c r="D86" s="4" t="s">
        <v>85</v>
      </c>
      <c r="E86" s="5">
        <v>21225</v>
      </c>
      <c r="F86" s="13">
        <f t="shared" si="24"/>
        <v>10612.5</v>
      </c>
      <c r="G86" s="19">
        <f t="shared" si="25"/>
        <v>10612.5</v>
      </c>
      <c r="H86" s="32" t="s">
        <v>68</v>
      </c>
      <c r="I86" s="36">
        <v>0.5</v>
      </c>
    </row>
    <row r="87" spans="1:9" ht="25.5" x14ac:dyDescent="0.25">
      <c r="A87" s="40">
        <v>7</v>
      </c>
      <c r="B87" s="37" t="s">
        <v>7</v>
      </c>
      <c r="C87" s="37" t="s">
        <v>16</v>
      </c>
      <c r="D87" s="4"/>
      <c r="E87" s="5">
        <v>0</v>
      </c>
      <c r="F87" s="13">
        <f t="shared" si="24"/>
        <v>0</v>
      </c>
      <c r="G87" s="19">
        <f t="shared" si="25"/>
        <v>0</v>
      </c>
      <c r="H87" s="32" t="s">
        <v>68</v>
      </c>
      <c r="I87" s="36">
        <v>0.5</v>
      </c>
    </row>
    <row r="88" spans="1:9" ht="25.5" x14ac:dyDescent="0.25">
      <c r="A88" s="42">
        <v>8</v>
      </c>
      <c r="B88" s="37" t="s">
        <v>7</v>
      </c>
      <c r="C88" s="37" t="s">
        <v>16</v>
      </c>
      <c r="D88" s="4"/>
      <c r="E88" s="5">
        <v>0</v>
      </c>
      <c r="F88" s="13">
        <f t="shared" si="24"/>
        <v>0</v>
      </c>
      <c r="G88" s="19">
        <f t="shared" si="25"/>
        <v>0</v>
      </c>
      <c r="H88" s="32" t="s">
        <v>68</v>
      </c>
      <c r="I88" s="36">
        <v>0.5</v>
      </c>
    </row>
    <row r="89" spans="1:9" ht="25.5" x14ac:dyDescent="0.25">
      <c r="A89" s="40">
        <v>9</v>
      </c>
      <c r="B89" s="37" t="s">
        <v>7</v>
      </c>
      <c r="C89" s="37" t="s">
        <v>23</v>
      </c>
      <c r="D89" s="4" t="s">
        <v>69</v>
      </c>
      <c r="E89" s="5">
        <v>10600</v>
      </c>
      <c r="F89" s="13">
        <f>E89*0.5</f>
        <v>5300</v>
      </c>
      <c r="G89" s="19">
        <f t="shared" ref="G89:G94" si="26">E89*0.5</f>
        <v>5300</v>
      </c>
      <c r="H89" s="32" t="s">
        <v>68</v>
      </c>
      <c r="I89" s="36">
        <v>0.5</v>
      </c>
    </row>
    <row r="90" spans="1:9" ht="25.5" x14ac:dyDescent="0.25">
      <c r="A90" s="42">
        <v>10</v>
      </c>
      <c r="B90" s="37" t="s">
        <v>7</v>
      </c>
      <c r="C90" s="37" t="s">
        <v>23</v>
      </c>
      <c r="D90" s="4"/>
      <c r="E90" s="5">
        <v>0</v>
      </c>
      <c r="F90" s="13">
        <f>E90*0.5</f>
        <v>0</v>
      </c>
      <c r="G90" s="19">
        <f t="shared" si="26"/>
        <v>0</v>
      </c>
      <c r="H90" s="32" t="s">
        <v>68</v>
      </c>
      <c r="I90" s="36">
        <v>0.5</v>
      </c>
    </row>
    <row r="91" spans="1:9" ht="25.5" x14ac:dyDescent="0.25">
      <c r="A91" s="40">
        <v>11</v>
      </c>
      <c r="B91" s="37" t="s">
        <v>7</v>
      </c>
      <c r="C91" s="37" t="s">
        <v>23</v>
      </c>
      <c r="D91" s="4"/>
      <c r="E91" s="5">
        <v>0</v>
      </c>
      <c r="F91" s="13">
        <f>E91*0.5</f>
        <v>0</v>
      </c>
      <c r="G91" s="19">
        <f t="shared" si="26"/>
        <v>0</v>
      </c>
      <c r="H91" s="32" t="s">
        <v>68</v>
      </c>
      <c r="I91" s="36">
        <v>0.5</v>
      </c>
    </row>
    <row r="92" spans="1:9" ht="25.5" x14ac:dyDescent="0.25">
      <c r="A92" s="42">
        <v>12</v>
      </c>
      <c r="B92" s="37" t="s">
        <v>7</v>
      </c>
      <c r="C92" s="37" t="s">
        <v>19</v>
      </c>
      <c r="D92" s="4"/>
      <c r="E92" s="5">
        <v>0</v>
      </c>
      <c r="F92" s="13">
        <f t="shared" ref="F92:F94" si="27">E92*0.5</f>
        <v>0</v>
      </c>
      <c r="G92" s="19">
        <f t="shared" si="26"/>
        <v>0</v>
      </c>
      <c r="H92" s="32" t="s">
        <v>68</v>
      </c>
      <c r="I92" s="36">
        <v>0.5</v>
      </c>
    </row>
    <row r="93" spans="1:9" ht="25.5" x14ac:dyDescent="0.25">
      <c r="A93" s="40">
        <v>13</v>
      </c>
      <c r="B93" s="37" t="s">
        <v>7</v>
      </c>
      <c r="C93" s="37" t="s">
        <v>19</v>
      </c>
      <c r="D93" s="4"/>
      <c r="E93" s="5">
        <v>0</v>
      </c>
      <c r="F93" s="13">
        <f t="shared" si="27"/>
        <v>0</v>
      </c>
      <c r="G93" s="19">
        <f t="shared" si="26"/>
        <v>0</v>
      </c>
      <c r="H93" s="32" t="s">
        <v>68</v>
      </c>
      <c r="I93" s="36">
        <v>0.5</v>
      </c>
    </row>
    <row r="94" spans="1:9" ht="25.5" x14ac:dyDescent="0.25">
      <c r="A94" s="42">
        <v>14</v>
      </c>
      <c r="B94" s="37" t="s">
        <v>7</v>
      </c>
      <c r="C94" s="37" t="s">
        <v>19</v>
      </c>
      <c r="D94" s="4"/>
      <c r="E94" s="5">
        <v>0</v>
      </c>
      <c r="F94" s="13">
        <f t="shared" si="27"/>
        <v>0</v>
      </c>
      <c r="G94" s="19">
        <f t="shared" si="26"/>
        <v>0</v>
      </c>
      <c r="H94" s="32" t="s">
        <v>68</v>
      </c>
      <c r="I94" s="36">
        <v>0.5</v>
      </c>
    </row>
    <row r="95" spans="1:9" x14ac:dyDescent="0.25">
      <c r="A95" s="40">
        <v>15</v>
      </c>
      <c r="B95" s="37" t="s">
        <v>9</v>
      </c>
      <c r="C95" s="32" t="s">
        <v>9</v>
      </c>
      <c r="D95" s="4"/>
      <c r="E95" s="5">
        <v>0</v>
      </c>
      <c r="F95" s="13">
        <f>E95*0</f>
        <v>0</v>
      </c>
      <c r="G95" s="19">
        <f>E95</f>
        <v>0</v>
      </c>
      <c r="H95" s="37"/>
      <c r="I95" s="36">
        <v>1</v>
      </c>
    </row>
    <row r="96" spans="1:9" x14ac:dyDescent="0.25">
      <c r="A96" s="42">
        <v>18</v>
      </c>
      <c r="B96" s="37" t="s">
        <v>11</v>
      </c>
      <c r="C96" s="32" t="s">
        <v>11</v>
      </c>
      <c r="D96" s="4"/>
      <c r="E96" s="5">
        <v>0</v>
      </c>
      <c r="F96" s="13">
        <f t="shared" ref="F96" si="28">E96*0</f>
        <v>0</v>
      </c>
      <c r="G96" s="19">
        <f t="shared" ref="G96" si="29">E96</f>
        <v>0</v>
      </c>
      <c r="H96" s="37"/>
      <c r="I96" s="36">
        <v>1</v>
      </c>
    </row>
    <row r="97" spans="1:9" x14ac:dyDescent="0.25">
      <c r="A97" s="40">
        <v>21</v>
      </c>
      <c r="B97" s="37" t="s">
        <v>13</v>
      </c>
      <c r="C97" s="32" t="s">
        <v>30</v>
      </c>
      <c r="D97" s="4"/>
      <c r="E97" s="5">
        <v>0</v>
      </c>
      <c r="F97" s="13">
        <f>E97*0</f>
        <v>0</v>
      </c>
      <c r="G97" s="19">
        <f>E97</f>
        <v>0</v>
      </c>
      <c r="H97" s="37"/>
      <c r="I97" s="36">
        <v>1</v>
      </c>
    </row>
    <row r="98" spans="1:9" x14ac:dyDescent="0.25">
      <c r="A98" s="42">
        <v>24</v>
      </c>
      <c r="B98" s="37" t="s">
        <v>13</v>
      </c>
      <c r="C98" s="32" t="s">
        <v>14</v>
      </c>
      <c r="D98" s="4"/>
      <c r="E98" s="5">
        <v>0</v>
      </c>
      <c r="F98" s="13">
        <f t="shared" ref="F98:F102" si="30">E98*0</f>
        <v>0</v>
      </c>
      <c r="G98" s="19">
        <f t="shared" ref="G98:G102" si="31">E98</f>
        <v>0</v>
      </c>
      <c r="H98" s="37"/>
      <c r="I98" s="36">
        <v>1</v>
      </c>
    </row>
    <row r="99" spans="1:9" x14ac:dyDescent="0.25">
      <c r="A99" s="40">
        <v>27</v>
      </c>
      <c r="B99" s="37" t="s">
        <v>13</v>
      </c>
      <c r="C99" s="32" t="s">
        <v>17</v>
      </c>
      <c r="D99" s="4"/>
      <c r="E99" s="5">
        <v>0</v>
      </c>
      <c r="F99" s="13">
        <f t="shared" si="30"/>
        <v>0</v>
      </c>
      <c r="G99" s="19">
        <f t="shared" si="31"/>
        <v>0</v>
      </c>
      <c r="H99" s="32"/>
      <c r="I99" s="36">
        <v>1</v>
      </c>
    </row>
    <row r="100" spans="1:9" ht="25.5" x14ac:dyDescent="0.25">
      <c r="A100" s="42">
        <v>30</v>
      </c>
      <c r="B100" s="37" t="s">
        <v>13</v>
      </c>
      <c r="C100" s="32" t="s">
        <v>18</v>
      </c>
      <c r="D100" s="4" t="s">
        <v>73</v>
      </c>
      <c r="E100" s="5">
        <v>1000</v>
      </c>
      <c r="F100" s="13">
        <f t="shared" si="30"/>
        <v>0</v>
      </c>
      <c r="G100" s="19">
        <f t="shared" si="31"/>
        <v>1000</v>
      </c>
      <c r="H100" s="32"/>
      <c r="I100" s="36">
        <v>1</v>
      </c>
    </row>
    <row r="101" spans="1:9" x14ac:dyDescent="0.25">
      <c r="A101" s="40">
        <v>33</v>
      </c>
      <c r="B101" s="37" t="s">
        <v>13</v>
      </c>
      <c r="C101" s="32" t="s">
        <v>36</v>
      </c>
      <c r="D101" s="4"/>
      <c r="E101" s="5">
        <v>0</v>
      </c>
      <c r="F101" s="13">
        <f t="shared" si="30"/>
        <v>0</v>
      </c>
      <c r="G101" s="19">
        <f t="shared" si="31"/>
        <v>0</v>
      </c>
      <c r="H101" s="32"/>
      <c r="I101" s="36">
        <v>1</v>
      </c>
    </row>
    <row r="102" spans="1:9" ht="15" thickBot="1" x14ac:dyDescent="0.3">
      <c r="A102" s="42">
        <v>36</v>
      </c>
      <c r="B102" s="37" t="s">
        <v>13</v>
      </c>
      <c r="C102" s="32" t="s">
        <v>33</v>
      </c>
      <c r="D102" s="4"/>
      <c r="E102" s="7">
        <v>0</v>
      </c>
      <c r="F102" s="14">
        <f t="shared" si="30"/>
        <v>0</v>
      </c>
      <c r="G102" s="14">
        <f t="shared" si="31"/>
        <v>0</v>
      </c>
      <c r="H102" s="38"/>
      <c r="I102" s="39">
        <v>1</v>
      </c>
    </row>
    <row r="103" spans="1:9" ht="41.25" customHeight="1" thickBot="1" x14ac:dyDescent="0.3">
      <c r="A103" s="59" t="s">
        <v>81</v>
      </c>
      <c r="B103" s="60"/>
      <c r="C103" s="60"/>
      <c r="D103" s="61"/>
      <c r="E103" s="44">
        <f>SUM(E81:E102)</f>
        <v>209285</v>
      </c>
      <c r="F103" s="45">
        <f>SUM(F81:F102)</f>
        <v>137292.5</v>
      </c>
      <c r="G103" s="46">
        <f>SUM(G81:G102)</f>
        <v>71992.5</v>
      </c>
      <c r="H103" s="47"/>
      <c r="I103" s="48"/>
    </row>
    <row r="104" spans="1:9" x14ac:dyDescent="0.25">
      <c r="A104" s="77" t="s">
        <v>0</v>
      </c>
      <c r="B104" s="79" t="s">
        <v>2</v>
      </c>
      <c r="C104" s="79" t="s">
        <v>1</v>
      </c>
      <c r="D104" s="79" t="s">
        <v>3</v>
      </c>
      <c r="E104" s="58" t="s">
        <v>61</v>
      </c>
      <c r="F104" s="58" t="s">
        <v>66</v>
      </c>
      <c r="G104" s="58" t="s">
        <v>62</v>
      </c>
      <c r="H104" s="79" t="s">
        <v>4</v>
      </c>
      <c r="I104" s="94" t="s">
        <v>67</v>
      </c>
    </row>
    <row r="105" spans="1:9" ht="15" thickBot="1" x14ac:dyDescent="0.3">
      <c r="A105" s="78"/>
      <c r="B105" s="80"/>
      <c r="C105" s="80"/>
      <c r="D105" s="80"/>
      <c r="E105" s="11">
        <v>2022</v>
      </c>
      <c r="F105" s="11">
        <v>2022</v>
      </c>
      <c r="G105" s="11">
        <v>2022</v>
      </c>
      <c r="H105" s="80"/>
      <c r="I105" s="95"/>
    </row>
    <row r="106" spans="1:9" ht="25.5" x14ac:dyDescent="0.25">
      <c r="A106" s="40">
        <v>1</v>
      </c>
      <c r="B106" s="41" t="s">
        <v>7</v>
      </c>
      <c r="C106" s="41" t="s">
        <v>8</v>
      </c>
      <c r="D106" s="2" t="s">
        <v>98</v>
      </c>
      <c r="E106" s="3">
        <v>22542</v>
      </c>
      <c r="F106" s="12">
        <f>E106</f>
        <v>22542</v>
      </c>
      <c r="G106" s="18">
        <f>E106*0</f>
        <v>0</v>
      </c>
      <c r="H106" s="34" t="s">
        <v>68</v>
      </c>
      <c r="I106" s="35">
        <v>0</v>
      </c>
    </row>
    <row r="107" spans="1:9" ht="25.5" x14ac:dyDescent="0.25">
      <c r="A107" s="42">
        <v>2</v>
      </c>
      <c r="B107" s="37" t="s">
        <v>7</v>
      </c>
      <c r="C107" s="37" t="s">
        <v>8</v>
      </c>
      <c r="D107" s="4" t="s">
        <v>97</v>
      </c>
      <c r="E107" s="5">
        <v>18728</v>
      </c>
      <c r="F107" s="13">
        <f>E107*0.5</f>
        <v>9364</v>
      </c>
      <c r="G107" s="19">
        <f>E107*0.5</f>
        <v>9364</v>
      </c>
      <c r="H107" s="32" t="s">
        <v>68</v>
      </c>
      <c r="I107" s="36">
        <v>0.5</v>
      </c>
    </row>
    <row r="108" spans="1:9" ht="25.5" x14ac:dyDescent="0.25">
      <c r="A108" s="40">
        <v>3</v>
      </c>
      <c r="B108" s="37" t="s">
        <v>7</v>
      </c>
      <c r="C108" s="37" t="s">
        <v>8</v>
      </c>
      <c r="D108" s="4"/>
      <c r="E108" s="5">
        <v>0</v>
      </c>
      <c r="F108" s="13">
        <f>E108*0.5</f>
        <v>0</v>
      </c>
      <c r="G108" s="19">
        <f>E108*0.5</f>
        <v>0</v>
      </c>
      <c r="H108" s="32" t="s">
        <v>68</v>
      </c>
      <c r="I108" s="36">
        <v>0.5</v>
      </c>
    </row>
    <row r="109" spans="1:9" ht="25.5" x14ac:dyDescent="0.25">
      <c r="A109" s="42">
        <v>4</v>
      </c>
      <c r="B109" s="37" t="s">
        <v>7</v>
      </c>
      <c r="C109" s="37" t="s">
        <v>8</v>
      </c>
      <c r="D109" s="4"/>
      <c r="E109" s="5">
        <v>0</v>
      </c>
      <c r="F109" s="13">
        <f>E109*0.5</f>
        <v>0</v>
      </c>
      <c r="G109" s="19">
        <f>E109*0.5</f>
        <v>0</v>
      </c>
      <c r="H109" s="32" t="s">
        <v>68</v>
      </c>
      <c r="I109" s="36">
        <v>0.5</v>
      </c>
    </row>
    <row r="110" spans="1:9" ht="25.5" x14ac:dyDescent="0.25">
      <c r="A110" s="40">
        <v>5</v>
      </c>
      <c r="B110" s="37" t="s">
        <v>7</v>
      </c>
      <c r="C110" s="37" t="s">
        <v>8</v>
      </c>
      <c r="D110" s="4"/>
      <c r="E110" s="5">
        <v>0</v>
      </c>
      <c r="F110" s="13">
        <f t="shared" ref="F110:F113" si="32">E110*0.5</f>
        <v>0</v>
      </c>
      <c r="G110" s="19">
        <f t="shared" ref="G110:G119" si="33">E110*0.5</f>
        <v>0</v>
      </c>
      <c r="H110" s="32" t="s">
        <v>68</v>
      </c>
      <c r="I110" s="36">
        <v>0.5</v>
      </c>
    </row>
    <row r="111" spans="1:9" ht="25.5" x14ac:dyDescent="0.25">
      <c r="A111" s="42">
        <v>6</v>
      </c>
      <c r="B111" s="37" t="s">
        <v>7</v>
      </c>
      <c r="C111" s="37" t="s">
        <v>16</v>
      </c>
      <c r="D111" s="4"/>
      <c r="E111" s="5">
        <v>0</v>
      </c>
      <c r="F111" s="13">
        <f t="shared" si="32"/>
        <v>0</v>
      </c>
      <c r="G111" s="19">
        <f t="shared" si="33"/>
        <v>0</v>
      </c>
      <c r="H111" s="32" t="s">
        <v>68</v>
      </c>
      <c r="I111" s="36">
        <v>0.5</v>
      </c>
    </row>
    <row r="112" spans="1:9" ht="25.5" x14ac:dyDescent="0.25">
      <c r="A112" s="40">
        <v>7</v>
      </c>
      <c r="B112" s="37" t="s">
        <v>7</v>
      </c>
      <c r="C112" s="37" t="s">
        <v>16</v>
      </c>
      <c r="D112" s="4"/>
      <c r="E112" s="5">
        <v>0</v>
      </c>
      <c r="F112" s="13">
        <f t="shared" si="32"/>
        <v>0</v>
      </c>
      <c r="G112" s="19">
        <f t="shared" si="33"/>
        <v>0</v>
      </c>
      <c r="H112" s="32" t="s">
        <v>68</v>
      </c>
      <c r="I112" s="36">
        <v>0.5</v>
      </c>
    </row>
    <row r="113" spans="1:9" ht="25.5" x14ac:dyDescent="0.25">
      <c r="A113" s="42">
        <v>8</v>
      </c>
      <c r="B113" s="37" t="s">
        <v>7</v>
      </c>
      <c r="C113" s="37" t="s">
        <v>16</v>
      </c>
      <c r="D113" s="4"/>
      <c r="E113" s="5">
        <v>0</v>
      </c>
      <c r="F113" s="13">
        <f t="shared" si="32"/>
        <v>0</v>
      </c>
      <c r="G113" s="19">
        <f t="shared" si="33"/>
        <v>0</v>
      </c>
      <c r="H113" s="32" t="s">
        <v>68</v>
      </c>
      <c r="I113" s="36">
        <v>0.5</v>
      </c>
    </row>
    <row r="114" spans="1:9" ht="25.5" x14ac:dyDescent="0.25">
      <c r="A114" s="40">
        <v>9</v>
      </c>
      <c r="B114" s="37" t="s">
        <v>7</v>
      </c>
      <c r="C114" s="37" t="s">
        <v>23</v>
      </c>
      <c r="D114" s="4"/>
      <c r="E114" s="5">
        <v>0</v>
      </c>
      <c r="F114" s="13">
        <f>E114*0.5</f>
        <v>0</v>
      </c>
      <c r="G114" s="19">
        <f t="shared" si="33"/>
        <v>0</v>
      </c>
      <c r="H114" s="32" t="s">
        <v>68</v>
      </c>
      <c r="I114" s="36">
        <v>0.5</v>
      </c>
    </row>
    <row r="115" spans="1:9" ht="25.5" x14ac:dyDescent="0.25">
      <c r="A115" s="42">
        <v>10</v>
      </c>
      <c r="B115" s="37" t="s">
        <v>7</v>
      </c>
      <c r="C115" s="37" t="s">
        <v>23</v>
      </c>
      <c r="D115" s="4"/>
      <c r="E115" s="5">
        <v>0</v>
      </c>
      <c r="F115" s="13">
        <f>E115*0.5</f>
        <v>0</v>
      </c>
      <c r="G115" s="19">
        <f t="shared" si="33"/>
        <v>0</v>
      </c>
      <c r="H115" s="32" t="s">
        <v>68</v>
      </c>
      <c r="I115" s="36">
        <v>0.5</v>
      </c>
    </row>
    <row r="116" spans="1:9" ht="25.5" x14ac:dyDescent="0.25">
      <c r="A116" s="40">
        <v>11</v>
      </c>
      <c r="B116" s="37" t="s">
        <v>7</v>
      </c>
      <c r="C116" s="37" t="s">
        <v>23</v>
      </c>
      <c r="D116" s="4"/>
      <c r="E116" s="5">
        <v>0</v>
      </c>
      <c r="F116" s="13">
        <f>E116*0.5</f>
        <v>0</v>
      </c>
      <c r="G116" s="19">
        <f t="shared" si="33"/>
        <v>0</v>
      </c>
      <c r="H116" s="32" t="s">
        <v>68</v>
      </c>
      <c r="I116" s="36">
        <v>0.5</v>
      </c>
    </row>
    <row r="117" spans="1:9" ht="25.5" x14ac:dyDescent="0.25">
      <c r="A117" s="42">
        <v>12</v>
      </c>
      <c r="B117" s="37" t="s">
        <v>7</v>
      </c>
      <c r="C117" s="37" t="s">
        <v>19</v>
      </c>
      <c r="D117" s="4"/>
      <c r="E117" s="5">
        <v>0</v>
      </c>
      <c r="F117" s="13">
        <f t="shared" ref="F117:F119" si="34">E117*0.5</f>
        <v>0</v>
      </c>
      <c r="G117" s="19">
        <f t="shared" si="33"/>
        <v>0</v>
      </c>
      <c r="H117" s="32" t="s">
        <v>68</v>
      </c>
      <c r="I117" s="36">
        <v>0.5</v>
      </c>
    </row>
    <row r="118" spans="1:9" ht="25.5" x14ac:dyDescent="0.25">
      <c r="A118" s="40">
        <v>13</v>
      </c>
      <c r="B118" s="37" t="s">
        <v>7</v>
      </c>
      <c r="C118" s="37" t="s">
        <v>19</v>
      </c>
      <c r="D118" s="4"/>
      <c r="E118" s="5">
        <v>0</v>
      </c>
      <c r="F118" s="13">
        <f t="shared" si="34"/>
        <v>0</v>
      </c>
      <c r="G118" s="19">
        <f t="shared" si="33"/>
        <v>0</v>
      </c>
      <c r="H118" s="32" t="s">
        <v>68</v>
      </c>
      <c r="I118" s="36">
        <v>0.5</v>
      </c>
    </row>
    <row r="119" spans="1:9" ht="25.5" x14ac:dyDescent="0.25">
      <c r="A119" s="42">
        <v>14</v>
      </c>
      <c r="B119" s="37" t="s">
        <v>7</v>
      </c>
      <c r="C119" s="37" t="s">
        <v>19</v>
      </c>
      <c r="D119" s="4"/>
      <c r="E119" s="5">
        <v>0</v>
      </c>
      <c r="F119" s="13">
        <f t="shared" si="34"/>
        <v>0</v>
      </c>
      <c r="G119" s="19">
        <f t="shared" si="33"/>
        <v>0</v>
      </c>
      <c r="H119" s="32" t="s">
        <v>68</v>
      </c>
      <c r="I119" s="36">
        <v>0.5</v>
      </c>
    </row>
    <row r="120" spans="1:9" x14ac:dyDescent="0.25">
      <c r="A120" s="40">
        <v>15</v>
      </c>
      <c r="B120" s="37" t="s">
        <v>9</v>
      </c>
      <c r="C120" s="32" t="s">
        <v>9</v>
      </c>
      <c r="D120" s="4"/>
      <c r="E120" s="5">
        <v>0</v>
      </c>
      <c r="F120" s="13">
        <f>E120*0</f>
        <v>0</v>
      </c>
      <c r="G120" s="19">
        <f>E120</f>
        <v>0</v>
      </c>
      <c r="H120" s="37"/>
      <c r="I120" s="36">
        <v>1</v>
      </c>
    </row>
    <row r="121" spans="1:9" x14ac:dyDescent="0.25">
      <c r="A121" s="42">
        <v>18</v>
      </c>
      <c r="B121" s="37" t="s">
        <v>11</v>
      </c>
      <c r="C121" s="32" t="s">
        <v>11</v>
      </c>
      <c r="D121" s="4"/>
      <c r="E121" s="5">
        <v>0</v>
      </c>
      <c r="F121" s="13">
        <f t="shared" ref="F121" si="35">E121*0</f>
        <v>0</v>
      </c>
      <c r="G121" s="19">
        <f t="shared" ref="G121" si="36">E121</f>
        <v>0</v>
      </c>
      <c r="H121" s="37"/>
      <c r="I121" s="36">
        <v>1</v>
      </c>
    </row>
    <row r="122" spans="1:9" x14ac:dyDescent="0.25">
      <c r="A122" s="40">
        <v>21</v>
      </c>
      <c r="B122" s="37" t="s">
        <v>13</v>
      </c>
      <c r="C122" s="32" t="s">
        <v>30</v>
      </c>
      <c r="D122" s="4"/>
      <c r="E122" s="5">
        <v>0</v>
      </c>
      <c r="F122" s="13">
        <f>E122*0</f>
        <v>0</v>
      </c>
      <c r="G122" s="19">
        <f>E122</f>
        <v>0</v>
      </c>
      <c r="H122" s="37"/>
      <c r="I122" s="36">
        <v>1</v>
      </c>
    </row>
    <row r="123" spans="1:9" x14ac:dyDescent="0.25">
      <c r="A123" s="42">
        <v>24</v>
      </c>
      <c r="B123" s="37" t="s">
        <v>13</v>
      </c>
      <c r="C123" s="32" t="s">
        <v>14</v>
      </c>
      <c r="D123" s="4"/>
      <c r="E123" s="5">
        <v>0</v>
      </c>
      <c r="F123" s="13">
        <f t="shared" ref="F123:F127" si="37">E123*0</f>
        <v>0</v>
      </c>
      <c r="G123" s="19">
        <f t="shared" ref="G123:G127" si="38">E123</f>
        <v>0</v>
      </c>
      <c r="H123" s="37"/>
      <c r="I123" s="36">
        <v>1</v>
      </c>
    </row>
    <row r="124" spans="1:9" x14ac:dyDescent="0.25">
      <c r="A124" s="40">
        <v>27</v>
      </c>
      <c r="B124" s="37" t="s">
        <v>13</v>
      </c>
      <c r="C124" s="32" t="s">
        <v>17</v>
      </c>
      <c r="D124" s="4"/>
      <c r="E124" s="5">
        <v>0</v>
      </c>
      <c r="F124" s="13">
        <f t="shared" si="37"/>
        <v>0</v>
      </c>
      <c r="G124" s="19">
        <f t="shared" si="38"/>
        <v>0</v>
      </c>
      <c r="H124" s="32"/>
      <c r="I124" s="36">
        <v>1</v>
      </c>
    </row>
    <row r="125" spans="1:9" ht="25.5" x14ac:dyDescent="0.25">
      <c r="A125" s="42">
        <v>30</v>
      </c>
      <c r="B125" s="37" t="s">
        <v>13</v>
      </c>
      <c r="C125" s="32" t="s">
        <v>18</v>
      </c>
      <c r="D125" s="4" t="s">
        <v>73</v>
      </c>
      <c r="E125" s="5">
        <v>1100</v>
      </c>
      <c r="F125" s="13">
        <f t="shared" si="37"/>
        <v>0</v>
      </c>
      <c r="G125" s="19">
        <f t="shared" si="38"/>
        <v>1100</v>
      </c>
      <c r="H125" s="32"/>
      <c r="I125" s="36">
        <v>1</v>
      </c>
    </row>
    <row r="126" spans="1:9" x14ac:dyDescent="0.25">
      <c r="A126" s="40">
        <v>33</v>
      </c>
      <c r="B126" s="37" t="s">
        <v>13</v>
      </c>
      <c r="C126" s="32" t="s">
        <v>36</v>
      </c>
      <c r="D126" s="4"/>
      <c r="E126" s="5">
        <v>0</v>
      </c>
      <c r="F126" s="13">
        <f t="shared" si="37"/>
        <v>0</v>
      </c>
      <c r="G126" s="19">
        <f t="shared" si="38"/>
        <v>0</v>
      </c>
      <c r="H126" s="32"/>
      <c r="I126" s="36">
        <v>1</v>
      </c>
    </row>
    <row r="127" spans="1:9" ht="15" thickBot="1" x14ac:dyDescent="0.3">
      <c r="A127" s="42">
        <v>36</v>
      </c>
      <c r="B127" s="37" t="s">
        <v>13</v>
      </c>
      <c r="C127" s="32" t="s">
        <v>33</v>
      </c>
      <c r="D127" s="4"/>
      <c r="E127" s="7">
        <v>0</v>
      </c>
      <c r="F127" s="14">
        <f t="shared" si="37"/>
        <v>0</v>
      </c>
      <c r="G127" s="14">
        <f t="shared" si="38"/>
        <v>0</v>
      </c>
      <c r="H127" s="38"/>
      <c r="I127" s="39">
        <v>1</v>
      </c>
    </row>
    <row r="128" spans="1:9" ht="15" thickBot="1" x14ac:dyDescent="0.3">
      <c r="A128" s="59" t="s">
        <v>104</v>
      </c>
      <c r="B128" s="60"/>
      <c r="C128" s="60"/>
      <c r="D128" s="61"/>
      <c r="E128" s="44">
        <f>SUM(E106:E127)</f>
        <v>42370</v>
      </c>
      <c r="F128" s="45">
        <f>SUM(F106:F127)</f>
        <v>31906</v>
      </c>
      <c r="G128" s="46">
        <f>SUM(G106:G127)</f>
        <v>10464</v>
      </c>
      <c r="H128" s="47"/>
      <c r="I128" s="48"/>
    </row>
    <row r="129" spans="1:9" ht="26.25" thickBot="1" x14ac:dyDescent="0.3">
      <c r="A129" s="71" t="s">
        <v>83</v>
      </c>
      <c r="B129" s="72"/>
      <c r="C129" s="72"/>
      <c r="D129" s="73"/>
      <c r="E129" s="49" t="s">
        <v>100</v>
      </c>
      <c r="F129" s="50" t="s">
        <v>101</v>
      </c>
      <c r="G129" s="51" t="s">
        <v>102</v>
      </c>
      <c r="H129" s="81"/>
      <c r="I129" s="82"/>
    </row>
    <row r="130" spans="1:9" ht="15" thickBot="1" x14ac:dyDescent="0.3">
      <c r="A130" s="74"/>
      <c r="B130" s="75"/>
      <c r="C130" s="75"/>
      <c r="D130" s="76"/>
      <c r="E130" s="44">
        <f>E26+E51+E78+E103+E128</f>
        <v>1000000</v>
      </c>
      <c r="F130" s="44">
        <f>F26+F51+F78+F103+F128</f>
        <v>609108.5</v>
      </c>
      <c r="G130" s="52">
        <f>G26+G51+G78+G103+G128</f>
        <v>404391.5</v>
      </c>
      <c r="H130" s="83"/>
      <c r="I130" s="84"/>
    </row>
    <row r="131" spans="1:9" x14ac:dyDescent="0.25">
      <c r="A131" s="62" t="s">
        <v>99</v>
      </c>
      <c r="B131" s="63"/>
      <c r="C131" s="63"/>
      <c r="D131" s="64"/>
      <c r="E131" s="81"/>
      <c r="F131" s="82"/>
      <c r="G131" s="85" t="s">
        <v>84</v>
      </c>
      <c r="H131" s="86"/>
      <c r="I131" s="87"/>
    </row>
    <row r="132" spans="1:9" ht="15" thickBot="1" x14ac:dyDescent="0.3">
      <c r="A132" s="65"/>
      <c r="B132" s="66"/>
      <c r="C132" s="66"/>
      <c r="D132" s="67"/>
      <c r="E132" s="83"/>
      <c r="F132" s="84"/>
      <c r="G132" s="88"/>
      <c r="H132" s="89"/>
      <c r="I132" s="90"/>
    </row>
    <row r="133" spans="1:9" ht="32.25" thickBot="1" x14ac:dyDescent="0.3">
      <c r="A133" s="65"/>
      <c r="B133" s="66"/>
      <c r="C133" s="66"/>
      <c r="D133" s="67"/>
      <c r="E133" s="53" t="s">
        <v>63</v>
      </c>
      <c r="F133" s="54">
        <f>G130*100/E130</f>
        <v>40.439149999999998</v>
      </c>
      <c r="G133" s="88"/>
      <c r="H133" s="89"/>
      <c r="I133" s="90"/>
    </row>
    <row r="134" spans="1:9" ht="39" thickBot="1" x14ac:dyDescent="0.3">
      <c r="A134" s="68"/>
      <c r="B134" s="69"/>
      <c r="C134" s="69"/>
      <c r="D134" s="70"/>
      <c r="E134" s="55" t="s">
        <v>64</v>
      </c>
      <c r="F134" s="56">
        <f>100-F133</f>
        <v>59.560850000000002</v>
      </c>
      <c r="G134" s="91"/>
      <c r="H134" s="92"/>
      <c r="I134" s="93"/>
    </row>
    <row r="137" spans="1:9" x14ac:dyDescent="0.25">
      <c r="D137" s="25"/>
      <c r="E137" s="25"/>
      <c r="F137" s="26"/>
    </row>
    <row r="138" spans="1:9" x14ac:dyDescent="0.25">
      <c r="D138" s="27"/>
      <c r="E138" s="27"/>
      <c r="F138" s="26"/>
    </row>
    <row r="139" spans="1:9" x14ac:dyDescent="0.25">
      <c r="D139" s="27"/>
      <c r="E139" s="27"/>
      <c r="F139" s="26"/>
    </row>
    <row r="140" spans="1:9" x14ac:dyDescent="0.25">
      <c r="D140" s="25"/>
      <c r="E140" s="25"/>
      <c r="F140" s="26"/>
    </row>
    <row r="141" spans="1:9" x14ac:dyDescent="0.25">
      <c r="D141" s="25"/>
      <c r="E141" s="28"/>
      <c r="F141" s="26"/>
    </row>
    <row r="142" spans="1:9" x14ac:dyDescent="0.25">
      <c r="D142" s="29"/>
      <c r="E142" s="30"/>
      <c r="F142" s="26"/>
    </row>
    <row r="143" spans="1:9" x14ac:dyDescent="0.25">
      <c r="D143" s="25"/>
      <c r="E143" s="25"/>
      <c r="F143" s="26"/>
    </row>
    <row r="144" spans="1:9" x14ac:dyDescent="0.25">
      <c r="D144" s="26"/>
      <c r="E144" s="26"/>
      <c r="F144" s="26"/>
    </row>
    <row r="145" spans="4:6" x14ac:dyDescent="0.25">
      <c r="D145" s="26"/>
      <c r="E145" s="26"/>
      <c r="F145" s="26"/>
    </row>
    <row r="193" ht="14.25" customHeight="1" x14ac:dyDescent="0.25"/>
    <row r="194" ht="15" customHeight="1" x14ac:dyDescent="0.25"/>
  </sheetData>
  <sheetProtection algorithmName="SHA-512" hashValue="/5PgunS2MdwIAPnHKLb8tCo6tM6Gsu5ja70VnHqjaQ4sEnQ+5NIhGiw/gl88SScQtAct8Rzppm2OwGwCLGX9JQ==" saltValue="uEIQXo09oWGrddOUTjHPAQ==" spinCount="100000" sheet="1" selectLockedCells="1"/>
  <mergeCells count="44">
    <mergeCell ref="I2:I3"/>
    <mergeCell ref="A1:I1"/>
    <mergeCell ref="A27:A28"/>
    <mergeCell ref="B27:B28"/>
    <mergeCell ref="C27:C28"/>
    <mergeCell ref="D27:D28"/>
    <mergeCell ref="H27:H28"/>
    <mergeCell ref="A2:A3"/>
    <mergeCell ref="B2:B3"/>
    <mergeCell ref="C2:C3"/>
    <mergeCell ref="D2:D3"/>
    <mergeCell ref="H2:H3"/>
    <mergeCell ref="I27:I28"/>
    <mergeCell ref="A26:D26"/>
    <mergeCell ref="H26:I26"/>
    <mergeCell ref="A51:D51"/>
    <mergeCell ref="H51:I51"/>
    <mergeCell ref="A103:D103"/>
    <mergeCell ref="I52:I53"/>
    <mergeCell ref="A78:D78"/>
    <mergeCell ref="H78:I78"/>
    <mergeCell ref="A79:A80"/>
    <mergeCell ref="B79:B80"/>
    <mergeCell ref="C79:C80"/>
    <mergeCell ref="D79:D80"/>
    <mergeCell ref="H79:H80"/>
    <mergeCell ref="I79:I80"/>
    <mergeCell ref="A52:A53"/>
    <mergeCell ref="B52:B53"/>
    <mergeCell ref="C52:C53"/>
    <mergeCell ref="D52:D53"/>
    <mergeCell ref="H52:H53"/>
    <mergeCell ref="H129:I130"/>
    <mergeCell ref="G131:I134"/>
    <mergeCell ref="E131:F132"/>
    <mergeCell ref="I104:I105"/>
    <mergeCell ref="H104:H105"/>
    <mergeCell ref="A128:D128"/>
    <mergeCell ref="A131:D134"/>
    <mergeCell ref="A129:D130"/>
    <mergeCell ref="A104:A105"/>
    <mergeCell ref="B104:B105"/>
    <mergeCell ref="C104:C105"/>
    <mergeCell ref="D104:D105"/>
  </mergeCells>
  <dataValidations count="2">
    <dataValidation type="textLength" operator="lessThanOrEqual" allowBlank="1" showInputMessage="1" showErrorMessage="1" errorTitle="Achtung" error="Sie haben die zulässige Zeichenanzahl überschritten. Es sind maximal 200 Zeichen erlaubt." promptTitle="Zeichenbegrenzung" prompt="Sie können in diese Zelle maximal 200 Zeichen eingeben." sqref="H2 H29:H42 H27 H54:H67 H52 H81:H94 H79 H4:H17 H22:H25 H47:H50 H72:H77 H99:H102 H104 H106:H119 H124:H127">
      <formula1>200</formula1>
    </dataValidation>
    <dataValidation type="decimal" operator="lessThanOrEqual" allowBlank="1" showInputMessage="1" showErrorMessage="1" errorTitle="Achtung" error="Nur Eingabe von Zahlen zulässig." sqref="E3:G25 E28:G50 E53:G77 E80:G102 E105:G127">
      <formula1>999999999</formula1>
    </dataValidation>
  </dataValidations>
  <pageMargins left="0.7" right="0.7" top="0.48927083333333332" bottom="0.75" header="0.3" footer="0.3"/>
  <pageSetup paperSize="9" scale="61" pageOrder="overThenDown" orientation="landscape" r:id="rId1"/>
  <headerFooter>
    <oddHeader>&amp;R&amp;D</oddHeader>
    <oddFooter>&amp;C&amp;"Arial,Standard"&amp;F&amp;R&amp;N</oddFooter>
  </headerFooter>
  <rowBreaks count="4" manualBreakCount="4">
    <brk id="26" max="8" man="1"/>
    <brk id="51" max="8" man="1"/>
    <brk id="78" max="8" man="1"/>
    <brk id="103" max="8" man="1"/>
  </rowBreaks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OFFSET(CLASSIFICATION_DROPDOWNS!$A:$ZZ,2,MATCH(B4,CLASSIFICATION_DROPDOWNS!$A$2:$ZZ$2,0)-1,COUNTA(INDEX(CLASSIFICATION_DROPDOWNS!$A:$ZZ,,MATCH(B4,CLASSIFICATION_DROPDOWNS!$A$2:$ZZ$2,0)))-1,1)</xm:f>
          </x14:formula1>
          <xm:sqref>C4:C25 C29:C50 C54:C77 C81:C102 C106:C127</xm:sqref>
        </x14:dataValidation>
        <x14:dataValidation type="list" allowBlank="1" showInputMessage="1" showErrorMessage="1">
          <x14:formula1>
            <xm:f>CLASSIFICATION_DROPDOWNS!$A$2:$ZZ$2</xm:f>
          </x14:formula1>
          <xm:sqref>B4:B25 B29:B50 B54:B77 B81:B102 B106:B127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8"/>
  <sheetViews>
    <sheetView workbookViewId="0">
      <selection activeCell="B45" sqref="B45"/>
    </sheetView>
  </sheetViews>
  <sheetFormatPr baseColWidth="10" defaultRowHeight="15" x14ac:dyDescent="0.25"/>
  <sheetData>
    <row r="1" spans="1:2" x14ac:dyDescent="0.25">
      <c r="A1" t="s">
        <v>52</v>
      </c>
      <c r="B1" t="s">
        <v>7</v>
      </c>
    </row>
    <row r="2" spans="1:2" x14ac:dyDescent="0.25">
      <c r="A2" t="s">
        <v>53</v>
      </c>
      <c r="B2" t="s">
        <v>50</v>
      </c>
    </row>
    <row r="3" spans="1:2" x14ac:dyDescent="0.25">
      <c r="A3" t="s">
        <v>54</v>
      </c>
      <c r="B3" t="s">
        <v>26</v>
      </c>
    </row>
    <row r="4" spans="1:2" x14ac:dyDescent="0.25">
      <c r="A4" t="s">
        <v>55</v>
      </c>
      <c r="B4" t="s">
        <v>9</v>
      </c>
    </row>
    <row r="5" spans="1:2" x14ac:dyDescent="0.25">
      <c r="A5" t="s">
        <v>56</v>
      </c>
      <c r="B5" t="s">
        <v>11</v>
      </c>
    </row>
    <row r="6" spans="1:2" x14ac:dyDescent="0.25">
      <c r="A6" t="s">
        <v>57</v>
      </c>
      <c r="B6" t="s">
        <v>13</v>
      </c>
    </row>
    <row r="7" spans="1:2" x14ac:dyDescent="0.25">
      <c r="A7" t="s">
        <v>58</v>
      </c>
      <c r="B7" t="s">
        <v>39</v>
      </c>
    </row>
    <row r="8" spans="1:2" x14ac:dyDescent="0.25">
      <c r="A8" t="s">
        <v>59</v>
      </c>
      <c r="B8" t="s">
        <v>41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15"/>
  <sheetViews>
    <sheetView workbookViewId="0">
      <selection sqref="A1:B1"/>
    </sheetView>
  </sheetViews>
  <sheetFormatPr baseColWidth="10" defaultRowHeight="15" x14ac:dyDescent="0.25"/>
  <cols>
    <col min="1" max="1" width="16.42578125" customWidth="1"/>
    <col min="2" max="2" width="17.5703125" customWidth="1"/>
  </cols>
  <sheetData>
    <row r="1" spans="1:2" x14ac:dyDescent="0.25">
      <c r="A1" t="s">
        <v>20</v>
      </c>
      <c r="B1" t="s">
        <v>8</v>
      </c>
    </row>
    <row r="2" spans="1:2" x14ac:dyDescent="0.25">
      <c r="A2" t="s">
        <v>21</v>
      </c>
      <c r="B2" t="s">
        <v>16</v>
      </c>
    </row>
    <row r="3" spans="1:2" x14ac:dyDescent="0.25">
      <c r="A3" t="s">
        <v>22</v>
      </c>
      <c r="B3" t="s">
        <v>23</v>
      </c>
    </row>
    <row r="4" spans="1:2" x14ac:dyDescent="0.25">
      <c r="A4" t="s">
        <v>24</v>
      </c>
      <c r="B4" t="s">
        <v>19</v>
      </c>
    </row>
    <row r="5" spans="1:2" x14ac:dyDescent="0.25">
      <c r="A5" t="s">
        <v>25</v>
      </c>
      <c r="B5" t="s">
        <v>26</v>
      </c>
    </row>
    <row r="6" spans="1:2" x14ac:dyDescent="0.25">
      <c r="A6" t="s">
        <v>27</v>
      </c>
      <c r="B6" t="s">
        <v>9</v>
      </c>
    </row>
    <row r="7" spans="1:2" x14ac:dyDescent="0.25">
      <c r="A7" t="s">
        <v>28</v>
      </c>
      <c r="B7" t="s">
        <v>11</v>
      </c>
    </row>
    <row r="8" spans="1:2" x14ac:dyDescent="0.25">
      <c r="A8" t="s">
        <v>29</v>
      </c>
      <c r="B8" t="s">
        <v>30</v>
      </c>
    </row>
    <row r="9" spans="1:2" x14ac:dyDescent="0.25">
      <c r="A9" t="s">
        <v>31</v>
      </c>
      <c r="B9" t="s">
        <v>14</v>
      </c>
    </row>
    <row r="10" spans="1:2" x14ac:dyDescent="0.25">
      <c r="A10" t="s">
        <v>32</v>
      </c>
      <c r="B10" t="s">
        <v>33</v>
      </c>
    </row>
    <row r="11" spans="1:2" x14ac:dyDescent="0.25">
      <c r="A11" t="s">
        <v>34</v>
      </c>
      <c r="B11" t="s">
        <v>18</v>
      </c>
    </row>
    <row r="12" spans="1:2" x14ac:dyDescent="0.25">
      <c r="A12" t="s">
        <v>35</v>
      </c>
      <c r="B12" t="s">
        <v>36</v>
      </c>
    </row>
    <row r="13" spans="1:2" x14ac:dyDescent="0.25">
      <c r="A13" t="s">
        <v>37</v>
      </c>
      <c r="B13" t="s">
        <v>17</v>
      </c>
    </row>
    <row r="14" spans="1:2" x14ac:dyDescent="0.25">
      <c r="A14" t="s">
        <v>38</v>
      </c>
      <c r="B14" t="s">
        <v>39</v>
      </c>
    </row>
    <row r="15" spans="1:2" x14ac:dyDescent="0.25">
      <c r="A15" t="s">
        <v>40</v>
      </c>
      <c r="B15" t="s">
        <v>41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8"/>
  <sheetViews>
    <sheetView workbookViewId="0">
      <selection activeCell="A5" sqref="A5"/>
    </sheetView>
  </sheetViews>
  <sheetFormatPr baseColWidth="10" defaultRowHeight="15" x14ac:dyDescent="0.25"/>
  <cols>
    <col min="1" max="8" width="40" bestFit="1"/>
  </cols>
  <sheetData>
    <row r="1" spans="1:8" s="1" customFormat="1" x14ac:dyDescent="0.25">
      <c r="A1" s="1" t="s">
        <v>42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47</v>
      </c>
      <c r="G1" s="1" t="s">
        <v>48</v>
      </c>
      <c r="H1" s="1" t="s">
        <v>49</v>
      </c>
    </row>
    <row r="2" spans="1:8" x14ac:dyDescent="0.25">
      <c r="A2" t="s">
        <v>7</v>
      </c>
      <c r="B2" t="s">
        <v>50</v>
      </c>
      <c r="C2" t="s">
        <v>26</v>
      </c>
      <c r="D2" t="s">
        <v>9</v>
      </c>
      <c r="E2" t="s">
        <v>11</v>
      </c>
      <c r="F2" t="s">
        <v>13</v>
      </c>
      <c r="G2" t="s">
        <v>39</v>
      </c>
      <c r="H2" t="s">
        <v>41</v>
      </c>
    </row>
    <row r="3" spans="1:8" x14ac:dyDescent="0.25">
      <c r="A3" t="s">
        <v>8</v>
      </c>
      <c r="B3" t="s">
        <v>8</v>
      </c>
      <c r="C3" t="s">
        <v>26</v>
      </c>
      <c r="D3" t="s">
        <v>9</v>
      </c>
      <c r="E3" t="s">
        <v>11</v>
      </c>
      <c r="F3" t="s">
        <v>30</v>
      </c>
      <c r="G3" t="s">
        <v>39</v>
      </c>
      <c r="H3" t="s">
        <v>41</v>
      </c>
    </row>
    <row r="4" spans="1:8" x14ac:dyDescent="0.25">
      <c r="A4" t="s">
        <v>16</v>
      </c>
      <c r="B4" t="s">
        <v>16</v>
      </c>
      <c r="C4" t="s">
        <v>51</v>
      </c>
      <c r="D4" t="s">
        <v>51</v>
      </c>
      <c r="E4" t="s">
        <v>51</v>
      </c>
      <c r="F4" t="s">
        <v>14</v>
      </c>
      <c r="G4" t="s">
        <v>51</v>
      </c>
      <c r="H4" t="s">
        <v>51</v>
      </c>
    </row>
    <row r="5" spans="1:8" x14ac:dyDescent="0.25">
      <c r="A5" t="s">
        <v>23</v>
      </c>
      <c r="B5" t="s">
        <v>23</v>
      </c>
      <c r="C5" t="s">
        <v>51</v>
      </c>
      <c r="D5" t="s">
        <v>51</v>
      </c>
      <c r="E5" t="s">
        <v>51</v>
      </c>
      <c r="F5" t="s">
        <v>33</v>
      </c>
      <c r="G5" t="s">
        <v>51</v>
      </c>
      <c r="H5" t="s">
        <v>51</v>
      </c>
    </row>
    <row r="6" spans="1:8" x14ac:dyDescent="0.25">
      <c r="A6" t="s">
        <v>19</v>
      </c>
      <c r="B6" t="s">
        <v>19</v>
      </c>
      <c r="C6" t="s">
        <v>51</v>
      </c>
      <c r="D6" t="s">
        <v>51</v>
      </c>
      <c r="E6" t="s">
        <v>51</v>
      </c>
      <c r="F6" t="s">
        <v>18</v>
      </c>
      <c r="G6" t="s">
        <v>51</v>
      </c>
      <c r="H6" t="s">
        <v>51</v>
      </c>
    </row>
    <row r="7" spans="1:8" x14ac:dyDescent="0.25">
      <c r="A7" t="s">
        <v>51</v>
      </c>
      <c r="B7" t="s">
        <v>51</v>
      </c>
      <c r="C7" t="s">
        <v>51</v>
      </c>
      <c r="D7" t="s">
        <v>51</v>
      </c>
      <c r="E7" t="s">
        <v>51</v>
      </c>
      <c r="F7" t="s">
        <v>36</v>
      </c>
      <c r="G7" t="s">
        <v>51</v>
      </c>
      <c r="H7" t="s">
        <v>51</v>
      </c>
    </row>
    <row r="8" spans="1:8" x14ac:dyDescent="0.25">
      <c r="A8" t="s">
        <v>51</v>
      </c>
      <c r="B8" t="s">
        <v>51</v>
      </c>
      <c r="C8" t="s">
        <v>51</v>
      </c>
      <c r="D8" t="s">
        <v>51</v>
      </c>
      <c r="E8" t="s">
        <v>51</v>
      </c>
      <c r="F8" t="s">
        <v>17</v>
      </c>
      <c r="G8" t="s">
        <v>51</v>
      </c>
      <c r="H8" t="s">
        <v>51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B6"/>
  <sheetViews>
    <sheetView workbookViewId="0">
      <selection activeCell="A2" sqref="A2"/>
    </sheetView>
  </sheetViews>
  <sheetFormatPr baseColWidth="10" defaultRowHeight="15" x14ac:dyDescent="0.25"/>
  <cols>
    <col min="1" max="2" width="14.7109375" bestFit="1" customWidth="1"/>
  </cols>
  <sheetData>
    <row r="1" spans="1:2" x14ac:dyDescent="0.25">
      <c r="A1" t="s">
        <v>5</v>
      </c>
      <c r="B1" t="s">
        <v>6</v>
      </c>
    </row>
    <row r="2" spans="1:2" x14ac:dyDescent="0.25">
      <c r="B2">
        <v>2016</v>
      </c>
    </row>
    <row r="3" spans="1:2" x14ac:dyDescent="0.25">
      <c r="B3">
        <v>2017</v>
      </c>
    </row>
    <row r="4" spans="1:2" x14ac:dyDescent="0.25">
      <c r="B4">
        <v>2018</v>
      </c>
    </row>
    <row r="5" spans="1:2" x14ac:dyDescent="0.25">
      <c r="B5">
        <v>2019</v>
      </c>
    </row>
    <row r="6" spans="1:2" x14ac:dyDescent="0.25">
      <c r="B6">
        <v>2020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Tabelle1</vt:lpstr>
      <vt:lpstr>EXP_TYPE</vt:lpstr>
      <vt:lpstr>CLASSIFICATION</vt:lpstr>
      <vt:lpstr>CLASSIFICATION_DROPDOWNS</vt:lpstr>
      <vt:lpstr>FUNDING_YEARS</vt:lpstr>
      <vt:lpstr>CLASSIFICATION</vt:lpstr>
      <vt:lpstr>Tabelle1!Druckbereich</vt:lpstr>
      <vt:lpstr>EXP_TYPE</vt:lpstr>
    </vt:vector>
  </TitlesOfParts>
  <Company>DAAD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Langlotz</dc:creator>
  <cp:lastModifiedBy>Mandy Krüger</cp:lastModifiedBy>
  <cp:lastPrinted>2017-12-14T13:36:36Z</cp:lastPrinted>
  <dcterms:created xsi:type="dcterms:W3CDTF">2015-11-26T14:14:09Z</dcterms:created>
  <dcterms:modified xsi:type="dcterms:W3CDTF">2017-12-20T09:26:29Z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~SAP{5D3F0B50-AA68-40A2-B063-DFF5029A428D}.xlsx</vt:lpwstr>
  </property>
</Properties>
</file>